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2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43" i="4"/>
  <c r="D65" i="3"/>
  <c r="E72" i="2"/>
  <c r="E73"/>
  <c r="C6" i="1"/>
  <c r="C38"/>
  <c r="C22"/>
  <c r="E24" i="4" l="1"/>
  <c r="D5" i="3"/>
  <c r="D17"/>
  <c r="D56"/>
  <c r="E77" i="2"/>
  <c r="E73" i="4" l="1"/>
  <c r="E51"/>
  <c r="E57"/>
  <c r="E49" s="1"/>
  <c r="E37"/>
  <c r="E30"/>
  <c r="D44" i="3"/>
  <c r="D13"/>
  <c r="E36" i="2"/>
  <c r="E18"/>
  <c r="E6"/>
  <c r="E60"/>
  <c r="E15" i="4" l="1"/>
  <c r="E55"/>
  <c r="D22" i="3"/>
  <c r="E69" i="2"/>
  <c r="D11" i="3" l="1"/>
  <c r="D50"/>
  <c r="E45" i="2"/>
  <c r="E16"/>
  <c r="E71" i="4" l="1"/>
  <c r="E67"/>
  <c r="E60"/>
  <c r="E58" s="1"/>
  <c r="E52"/>
  <c r="E47"/>
  <c r="E46" s="1"/>
  <c r="E45" s="1"/>
  <c r="E41"/>
  <c r="E40" s="1"/>
  <c r="E39" s="1"/>
  <c r="E38"/>
  <c r="E35"/>
  <c r="E32"/>
  <c r="E31"/>
  <c r="E27"/>
  <c r="E26"/>
  <c r="E25" s="1"/>
  <c r="E21"/>
  <c r="E20" s="1"/>
  <c r="E17"/>
  <c r="E11"/>
  <c r="E8" s="1"/>
  <c r="E9"/>
  <c r="E19" l="1"/>
  <c r="E7"/>
  <c r="E50"/>
  <c r="E6" l="1"/>
  <c r="D62" i="3"/>
  <c r="D61"/>
  <c r="D58"/>
  <c r="D57"/>
  <c r="D53"/>
  <c r="D52"/>
  <c r="D40" s="1"/>
  <c r="D4" s="1"/>
  <c r="D49"/>
  <c r="D42"/>
  <c r="D34"/>
  <c r="D30"/>
  <c r="D26"/>
  <c r="D25" s="1"/>
  <c r="D24" s="1"/>
  <c r="D19"/>
  <c r="D18" s="1"/>
  <c r="D15"/>
  <c r="D14"/>
  <c r="D9"/>
  <c r="D7"/>
  <c r="D6" s="1"/>
  <c r="D41" l="1"/>
  <c r="E79" i="2"/>
  <c r="E80" s="1"/>
  <c r="E74"/>
  <c r="E70"/>
  <c r="E67"/>
  <c r="E65"/>
  <c r="E47" s="1"/>
  <c r="E55"/>
  <c r="E54"/>
  <c r="E53"/>
  <c r="E51"/>
  <c r="E50" s="1"/>
  <c r="E43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E59" l="1"/>
  <c r="E58" s="1"/>
  <c r="E5"/>
  <c r="E78"/>
  <c r="E8"/>
  <c r="E49"/>
  <c r="E19"/>
  <c r="C19" i="1" l="1"/>
  <c r="C16" s="1"/>
  <c r="C9"/>
  <c r="C36" l="1"/>
  <c r="C35" s="1"/>
  <c r="C33"/>
  <c r="C32" s="1"/>
  <c r="C30"/>
  <c r="C29" s="1"/>
  <c r="C26"/>
  <c r="C24" s="1"/>
  <c r="C13"/>
  <c r="C8"/>
  <c r="C7" s="1"/>
  <c r="E19" l="1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<sst xmlns="http://schemas.openxmlformats.org/spreadsheetml/2006/main" count="573" uniqueCount="205">
  <si>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</si>
  <si>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</si>
  <si>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</si>
  <si>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</si>
  <si>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</si>
  <si>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</si>
  <si>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</si>
  <si>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</si>
  <si>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</si>
  <si>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</si>
  <si>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</si>
  <si>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</si>
  <si>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</si>
  <si>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</si>
  <si>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</si>
  <si>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</si>
  <si>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</si>
  <si>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</si>
  <si>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</si>
  <si>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</si>
  <si>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</si>
  <si>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</si>
  <si>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</si>
  <si>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</si>
  <si>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</si>
  <si>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</si>
  <si>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</si>
  <si>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</si>
  <si>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</si>
  <si>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</si>
  <si>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</si>
  <si>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</si>
  <si>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</si>
  <si>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</si>
  <si>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</si>
  <si>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</si>
  <si>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</si>
  <si>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</si>
  <si>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</si>
  <si>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</si>
  <si>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</si>
  <si>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</si>
  <si>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</si>
  <si>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</si>
  <si>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</si>
  <si>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</si>
  <si>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</si>
  <si>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</si>
  <si>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</si>
  <si>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</si>
  <si>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</si>
  <si>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</si>
  <si>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</si>
  <si>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</si>
  <si>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</si>
  <si>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</si>
  <si>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</si>
  <si>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</si>
  <si>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</si>
  <si>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</si>
  <si>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</si>
  <si>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</si>
  <si>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</si>
  <si>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</si>
  <si>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</si>
  <si>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</si>
  <si>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</si>
  <si>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</si>
  <si>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</si>
  <si>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</si>
  <si>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</si>
  <si>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</si>
  <si>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</si>
  <si>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</si>
  <si>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</si>
  <si>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</si>
  <si>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</si>
  <si>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</si>
  <si>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</si>
  <si>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</si>
  <si>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</si>
  <si>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</si>
  <si>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</si>
  <si>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</si>
  <si>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</si>
  <si>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</si>
  <si>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</si>
  <si>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</si>
  <si>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</si>
  <si>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</si>
  <si>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</si>
  <si>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</si>
  <si>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</si>
  <si>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</si>
  <si>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</si>
  <si>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</si>
  <si>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</si>
  <si>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</si>
  <si>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</si>
  <si>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</si>
  <si>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</si>
  <si>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</si>
  <si>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</si>
  <si>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</si>
  <si>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</si>
  <si>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</si>
  <si>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</si>
  <si>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</si>
  <si>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</si>
  <si>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</si>
  <si>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</si>
  <si>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</si>
  <si>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</si>
  <si>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</si>
  <si>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</si>
  <si>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</si>
  <si>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</si>
  <si>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</si>
  <si>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</si>
  <si>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</si>
  <si>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</si>
  <si>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</si>
  <si>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</si>
  <si>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</si>
  <si>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</si>
  <si>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</si>
  <si>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</si>
  <si>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</si>
  <si>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</si>
  <si>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</si>
  <si>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</si>
  <si>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</si>
  <si>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</si>
  <si>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</si>
  <si>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</si>
  <si>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</si>
  <si>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</si>
  <si>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</si>
  <si>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</si>
  <si>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</si>
  <si>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</si>
  <si>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</si>
  <si>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</si>
  <si>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</si>
  <si>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</si>
  <si>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</si>
  <si>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</si>
  <si>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</si>
  <si>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</si>
  <si>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</si>
  <si>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</si>
  <si>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</si>
  <si>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</si>
  <si>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</si>
  <si>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</si>
  <si>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</si>
  <si>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</si>
  <si>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</si>
  <si>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</si>
  <si>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</si>
  <si>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</si>
  <si>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</si>
  <si>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</si>
  <si>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</si>
  <si>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</si>
  <si>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</si>
  <si>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</si>
  <si>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</si>
  <si>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</si>
  <si>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</si>
  <si>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</si>
  <si>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</si>
  <si>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</si>
  <si>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</si>
  <si>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</si>
  <si>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</si>
  <si>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</si>
  <si>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</si>
  <si>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</si>
  <si>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</si>
  <si>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</si>
  <si>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</si>
  <si>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</si>
  <si>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</si>
  <si>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</si>
  <si>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</si>
  <si>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</si>
  <si>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</si>
  <si>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</si>
  <si>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</si>
  <si>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</si>
  <si>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</si>
  <si>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</si>
  <si>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21 1 02 03560</t>
  </si>
  <si>
    <t>1403</t>
  </si>
  <si>
    <t>Источники  финансирования дефицита бюджета сельского поселения Нижнеаврюзовский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</si>
  <si>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Нижнеаврюзовский сельсовет муниципального района Альшеевский район Республики Башкортостан  на 2021 год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</si>
  <si>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2021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</si>
  <si>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 xml:space="preserve">Поступления доходов 
в бюджет сельского поселения Нижнеаврюзовский  сельсовет  муниципального района  Альшеевский район Республики Башкортостан на 2021 год
</t>
  </si>
  <si>
    <t xml:space="preserve"> 1 09 04053 10 0000 110</t>
  </si>
  <si>
    <t xml:space="preserve">ПРИЛОЖЕНИЕ №5
к решению Совета
сельского поселения
№117 от «29 »апреля 2022г.
</t>
  </si>
  <si>
    <t xml:space="preserve">ПРИЛОЖЕНИЕ №4
к решению Совета
сельского поселения
№125от «22»июня 2022г.
</t>
  </si>
  <si>
    <t xml:space="preserve">ПРИЛОЖЕНИЕ №1
к решению Совета
сельского поселения
№125от «22»июня 2022г.
</t>
  </si>
  <si>
    <t xml:space="preserve">ПРИЛОЖЕНИЕ №2
к решению Совета
сельского поселения
 №125от «22»июня 2022г.
</t>
  </si>
  <si>
    <t xml:space="preserve">ПРИЛОЖЕНИЕ №3
к решению Совета
сельского поселения
№125от «22»июня 2022г.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</si>
</sst>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0" fontId="5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4" fontId="5" fillId="0" borderId="15" xfId="0" applyNumberFormat="1" applyFont="1" applyBorder="1" applyAlignment="1">
      <alignment horizontal="right" vertical="top" wrapText="1"/>
    </xf>
    <xf numFmtId="0" fontId="11" fillId="0" borderId="9" xfId="0" applyFont="1" applyBorder="1"/>
    <xf numFmtId="0" fontId="1" fillId="0" borderId="1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64" fontId="1" fillId="0" borderId="25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/>
    </xf>
    <xf numFmtId="0" fontId="0" fillId="0" borderId="0" xfId="0" applyFill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="80" zoomScaleNormal="80" workbookViewId="0">
      <selection activeCell="H1" sqref="H1"/>
    </sheetView>
  </sheetViews>
  <sheetFormatPr defaultRowHeight="15"/>
  <cols>
    <col min="1" max="1" width="34.140625" customWidth="1"/>
    <col min="2" max="2" width="64.5703125" customWidth="1"/>
    <col min="3" max="3" width="17.5703125" style="88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40" t="s">
        <v>202</v>
      </c>
      <c r="C1" s="140"/>
      <c r="D1" s="133" t="s">
        <v>0</v>
      </c>
      <c r="E1" s="133"/>
    </row>
    <row r="2" spans="1:10" ht="69.75" customHeight="1">
      <c r="A2" s="141" t="s">
        <v>198</v>
      </c>
      <c r="B2" s="141"/>
      <c r="C2" s="141"/>
      <c r="D2" s="17"/>
      <c r="E2" s="16"/>
      <c r="H2" s="132"/>
    </row>
    <row r="3" spans="1:10" ht="18.75" customHeight="1">
      <c r="A3" s="134" t="s">
        <v>1</v>
      </c>
      <c r="B3" s="134" t="s">
        <v>2</v>
      </c>
      <c r="C3" s="136" t="s">
        <v>3</v>
      </c>
      <c r="D3" s="138" t="s">
        <v>3</v>
      </c>
      <c r="E3" s="139"/>
    </row>
    <row r="4" spans="1:10" ht="76.5" customHeight="1">
      <c r="A4" s="135"/>
      <c r="B4" s="135"/>
      <c r="C4" s="137"/>
      <c r="D4" s="1">
        <v>2017</v>
      </c>
      <c r="E4" s="1">
        <v>2018</v>
      </c>
    </row>
    <row r="5" spans="1:10" ht="19.5" thickBot="1">
      <c r="A5" s="103">
        <v>1</v>
      </c>
      <c r="B5" s="3">
        <v>2</v>
      </c>
      <c r="C5" s="104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84">
        <f>C7+C38</f>
        <v>3726819.57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84">
        <f>C8+C13+C16+C22+C25+C28+C35</f>
        <v>842584.35</v>
      </c>
      <c r="D7" s="6" t="e">
        <f>D8+#REF!+D11+D17+#REF!+#REF!+#REF!+#REF!</f>
        <v>#REF!</v>
      </c>
      <c r="E7" s="6" t="e">
        <f>E8+#REF!+E11+E17+#REF!+#REF!+#REF!+#REF!</f>
        <v>#REF!</v>
      </c>
      <c r="G7" s="33"/>
      <c r="H7" s="29"/>
      <c r="J7" s="29"/>
    </row>
    <row r="8" spans="1:10" ht="21" customHeight="1" thickBot="1">
      <c r="A8" s="4" t="s">
        <v>30</v>
      </c>
      <c r="B8" s="5" t="s">
        <v>6</v>
      </c>
      <c r="C8" s="84">
        <f>C9</f>
        <v>46655.170000000006</v>
      </c>
      <c r="D8" s="6" t="e">
        <f>D9</f>
        <v>#REF!</v>
      </c>
      <c r="E8" s="6" t="e">
        <f>E9</f>
        <v>#REF!</v>
      </c>
      <c r="G8" s="33"/>
    </row>
    <row r="9" spans="1:10" ht="21.75" customHeight="1" thickBot="1">
      <c r="A9" s="7" t="s">
        <v>31</v>
      </c>
      <c r="B9" s="8" t="s">
        <v>7</v>
      </c>
      <c r="C9" s="85">
        <f>C10+C12+C11</f>
        <v>46655.170000000006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85">
        <v>45902.37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85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85">
        <v>752.8</v>
      </c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86">
        <f t="shared" ref="C13" si="0">C14</f>
        <v>71599.360000000001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87">
        <v>71599.360000000001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87"/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86">
        <f>C17+C19</f>
        <v>707405.75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87">
        <v>22650.1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87"/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86">
        <f>C20+C21</f>
        <v>684755.65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87">
        <v>170012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87">
        <v>514743.65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86">
        <f>C23</f>
        <v>2000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87">
        <v>2000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86">
        <f>C26</f>
        <v>14293</v>
      </c>
      <c r="D24" s="13">
        <v>500000</v>
      </c>
      <c r="E24" s="13">
        <v>500000</v>
      </c>
    </row>
    <row r="25" spans="1:5" ht="95.45" customHeight="1" thickBot="1">
      <c r="A25" s="2" t="s">
        <v>199</v>
      </c>
      <c r="B25" s="12" t="s">
        <v>14</v>
      </c>
      <c r="C25" s="86">
        <v>-2368.9299999999998</v>
      </c>
      <c r="D25" s="13"/>
      <c r="E25" s="13"/>
    </row>
    <row r="26" spans="1:5" ht="129" customHeight="1" thickBot="1">
      <c r="A26" s="24" t="s">
        <v>49</v>
      </c>
      <c r="B26" s="25" t="s">
        <v>21</v>
      </c>
      <c r="C26" s="87">
        <f>C28+C27</f>
        <v>14293</v>
      </c>
    </row>
    <row r="27" spans="1:5" ht="112.15" customHeight="1" thickBot="1">
      <c r="A27" s="26" t="s">
        <v>50</v>
      </c>
      <c r="B27" s="25" t="s">
        <v>22</v>
      </c>
      <c r="C27" s="87"/>
    </row>
    <row r="28" spans="1:5" ht="63" customHeight="1" thickBot="1">
      <c r="A28" s="26" t="s">
        <v>51</v>
      </c>
      <c r="B28" s="25" t="s">
        <v>23</v>
      </c>
      <c r="C28" s="86">
        <v>14293</v>
      </c>
    </row>
    <row r="29" spans="1:5" ht="36.6" customHeight="1" thickBot="1">
      <c r="A29" s="22" t="s">
        <v>52</v>
      </c>
      <c r="B29" s="27" t="s">
        <v>24</v>
      </c>
      <c r="C29" s="86">
        <f t="shared" ref="C29:C30" si="1">C30</f>
        <v>0</v>
      </c>
    </row>
    <row r="30" spans="1:5" ht="34.9" customHeight="1" thickBot="1">
      <c r="A30" s="24" t="s">
        <v>53</v>
      </c>
      <c r="B30" s="26" t="s">
        <v>24</v>
      </c>
      <c r="C30" s="87">
        <f t="shared" si="1"/>
        <v>0</v>
      </c>
    </row>
    <row r="31" spans="1:5" ht="40.15" customHeight="1" thickBot="1">
      <c r="A31" s="26" t="s">
        <v>54</v>
      </c>
      <c r="B31" s="25" t="s">
        <v>25</v>
      </c>
      <c r="C31" s="87">
        <v>0</v>
      </c>
    </row>
    <row r="32" spans="1:5" ht="43.9" customHeight="1" thickBot="1">
      <c r="A32" s="22" t="s">
        <v>55</v>
      </c>
      <c r="B32" s="27" t="s">
        <v>26</v>
      </c>
      <c r="C32" s="86">
        <f t="shared" ref="C32:C33" si="2">C33</f>
        <v>0</v>
      </c>
    </row>
    <row r="33" spans="1:3" ht="40.9" customHeight="1" thickBot="1">
      <c r="A33" s="24" t="s">
        <v>56</v>
      </c>
      <c r="B33" s="26" t="s">
        <v>26</v>
      </c>
      <c r="C33" s="87">
        <f t="shared" si="2"/>
        <v>0</v>
      </c>
    </row>
    <row r="34" spans="1:3" ht="76.900000000000006" customHeight="1" thickBot="1">
      <c r="A34" s="26" t="s">
        <v>57</v>
      </c>
      <c r="B34" s="25" t="s">
        <v>27</v>
      </c>
      <c r="C34" s="87"/>
    </row>
    <row r="35" spans="1:3" ht="77.25" customHeight="1" thickBot="1">
      <c r="A35" s="22" t="s">
        <v>58</v>
      </c>
      <c r="B35" s="27" t="s">
        <v>67</v>
      </c>
      <c r="C35" s="86">
        <f t="shared" ref="C35:C36" si="3">C36</f>
        <v>3000</v>
      </c>
    </row>
    <row r="36" spans="1:3" ht="77.25" customHeight="1" thickBot="1">
      <c r="A36" s="24" t="s">
        <v>62</v>
      </c>
      <c r="B36" s="26" t="s">
        <v>68</v>
      </c>
      <c r="C36" s="87">
        <f t="shared" si="3"/>
        <v>3000</v>
      </c>
    </row>
    <row r="37" spans="1:3" ht="77.25" customHeight="1" thickBot="1">
      <c r="A37" s="26" t="s">
        <v>63</v>
      </c>
      <c r="B37" s="25" t="s">
        <v>68</v>
      </c>
      <c r="C37" s="87">
        <v>3000</v>
      </c>
    </row>
    <row r="38" spans="1:3" ht="21.75" customHeight="1" thickBot="1">
      <c r="A38" s="10" t="s">
        <v>45</v>
      </c>
      <c r="B38" s="14" t="s">
        <v>15</v>
      </c>
      <c r="C38" s="86">
        <f>C39+C40+C41+C42+C43</f>
        <v>2884235.2199999997</v>
      </c>
    </row>
    <row r="39" spans="1:3" ht="39.75" customHeight="1" thickBot="1">
      <c r="A39" s="2" t="s">
        <v>189</v>
      </c>
      <c r="B39" s="12" t="s">
        <v>69</v>
      </c>
      <c r="C39" s="87">
        <v>1212400</v>
      </c>
    </row>
    <row r="40" spans="1:3" ht="96.75" customHeight="1" thickBot="1">
      <c r="A40" s="2" t="s">
        <v>64</v>
      </c>
      <c r="B40" s="2" t="s">
        <v>61</v>
      </c>
      <c r="C40" s="87">
        <v>454294.68</v>
      </c>
    </row>
    <row r="41" spans="1:3" ht="60.75" customHeight="1" thickBot="1">
      <c r="A41" s="2" t="s">
        <v>59</v>
      </c>
      <c r="B41" s="12" t="s">
        <v>65</v>
      </c>
      <c r="C41" s="87">
        <v>88100</v>
      </c>
    </row>
    <row r="42" spans="1:3" ht="43.5" customHeight="1" thickBot="1">
      <c r="A42" s="2" t="s">
        <v>60</v>
      </c>
      <c r="B42" s="12" t="s">
        <v>66</v>
      </c>
      <c r="C42" s="87">
        <v>500000</v>
      </c>
    </row>
    <row r="43" spans="1:3" ht="60.75" customHeight="1">
      <c r="A43" s="128" t="s">
        <v>70</v>
      </c>
      <c r="B43" s="129" t="s">
        <v>71</v>
      </c>
      <c r="C43" s="130">
        <v>629440.54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zoomScale="70" zoomScaleNormal="70" workbookViewId="0">
      <selection sqref="A1:E1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40" t="s">
        <v>203</v>
      </c>
      <c r="B1" s="140"/>
      <c r="C1" s="140"/>
      <c r="D1" s="140"/>
      <c r="E1" s="140"/>
    </row>
    <row r="2" spans="1:7" ht="115.15" customHeight="1">
      <c r="A2" s="148" t="s">
        <v>197</v>
      </c>
      <c r="B2" s="148"/>
      <c r="C2" s="148"/>
      <c r="D2" s="148"/>
      <c r="E2" s="148"/>
    </row>
    <row r="3" spans="1:7" ht="15.75" thickBot="1">
      <c r="A3" s="31"/>
      <c r="B3" s="32"/>
      <c r="D3" s="33"/>
      <c r="E3" s="34"/>
    </row>
    <row r="4" spans="1:7" ht="19.5" thickBot="1">
      <c r="A4" s="35" t="s">
        <v>72</v>
      </c>
      <c r="B4" s="36" t="s">
        <v>73</v>
      </c>
      <c r="C4" s="37" t="s">
        <v>74</v>
      </c>
      <c r="D4" s="37" t="s">
        <v>75</v>
      </c>
      <c r="E4" s="107" t="s">
        <v>76</v>
      </c>
    </row>
    <row r="5" spans="1:7" ht="19.5" thickBot="1">
      <c r="A5" s="39" t="s">
        <v>4</v>
      </c>
      <c r="B5" s="40"/>
      <c r="C5" s="41"/>
      <c r="D5" s="106"/>
      <c r="E5" s="108">
        <f>E6+E22+E29+E36+E47+E72+E77</f>
        <v>3825551.02</v>
      </c>
    </row>
    <row r="6" spans="1:7">
      <c r="A6" s="149" t="s">
        <v>77</v>
      </c>
      <c r="B6" s="151" t="s">
        <v>78</v>
      </c>
      <c r="C6" s="153"/>
      <c r="D6" s="144"/>
      <c r="E6" s="155">
        <f>E11+E13+E14+E15+E17</f>
        <v>2231591.5799999996</v>
      </c>
      <c r="G6" s="33"/>
    </row>
    <row r="7" spans="1:7" ht="7.9" customHeight="1" thickBot="1">
      <c r="A7" s="150"/>
      <c r="B7" s="152"/>
      <c r="C7" s="154"/>
      <c r="D7" s="145"/>
      <c r="E7" s="156"/>
    </row>
    <row r="8" spans="1:7" ht="24.6" customHeight="1" thickBot="1">
      <c r="A8" s="43" t="s">
        <v>79</v>
      </c>
      <c r="B8" s="40" t="s">
        <v>78</v>
      </c>
      <c r="C8" s="41" t="s">
        <v>80</v>
      </c>
      <c r="D8" s="41"/>
      <c r="E8" s="44">
        <f>E9+E12+E18</f>
        <v>2231591.58</v>
      </c>
    </row>
    <row r="9" spans="1:7" ht="57" customHeight="1" thickBot="1">
      <c r="A9" s="43" t="s">
        <v>81</v>
      </c>
      <c r="B9" s="40" t="s">
        <v>82</v>
      </c>
      <c r="C9" s="45"/>
      <c r="D9" s="41"/>
      <c r="E9" s="44">
        <f>E10</f>
        <v>924313.91</v>
      </c>
      <c r="G9" s="33"/>
    </row>
    <row r="10" spans="1:7" ht="42.6" customHeight="1" thickBot="1">
      <c r="A10" s="43" t="s">
        <v>83</v>
      </c>
      <c r="B10" s="40" t="s">
        <v>82</v>
      </c>
      <c r="C10" s="41" t="s">
        <v>84</v>
      </c>
      <c r="D10" s="41"/>
      <c r="E10" s="44">
        <f>E11</f>
        <v>924313.91</v>
      </c>
    </row>
    <row r="11" spans="1:7" ht="97.15" customHeight="1" thickBot="1">
      <c r="A11" s="43" t="s">
        <v>85</v>
      </c>
      <c r="B11" s="40" t="s">
        <v>82</v>
      </c>
      <c r="C11" s="41" t="s">
        <v>84</v>
      </c>
      <c r="D11" s="41">
        <v>100</v>
      </c>
      <c r="E11" s="44">
        <v>924313.91</v>
      </c>
    </row>
    <row r="12" spans="1:7" ht="24.6" customHeight="1" thickBot="1">
      <c r="A12" s="43" t="s">
        <v>86</v>
      </c>
      <c r="B12" s="40" t="s">
        <v>87</v>
      </c>
      <c r="C12" s="45"/>
      <c r="D12" s="41"/>
      <c r="E12" s="44">
        <f>E13+E14+E15+E17</f>
        <v>1307277.6700000002</v>
      </c>
    </row>
    <row r="13" spans="1:7" ht="95.45" customHeight="1" thickBot="1">
      <c r="A13" s="43" t="s">
        <v>85</v>
      </c>
      <c r="B13" s="40" t="s">
        <v>87</v>
      </c>
      <c r="C13" s="41" t="s">
        <v>88</v>
      </c>
      <c r="D13" s="41">
        <v>100</v>
      </c>
      <c r="E13" s="44">
        <v>981202.36</v>
      </c>
    </row>
    <row r="14" spans="1:7" ht="39.6" customHeight="1" thickBot="1">
      <c r="A14" s="43" t="s">
        <v>89</v>
      </c>
      <c r="B14" s="40" t="s">
        <v>87</v>
      </c>
      <c r="C14" s="41" t="s">
        <v>88</v>
      </c>
      <c r="D14" s="41">
        <v>200</v>
      </c>
      <c r="E14" s="44">
        <v>301554.74</v>
      </c>
    </row>
    <row r="15" spans="1:7" ht="25.15" customHeight="1" thickBot="1">
      <c r="A15" s="43" t="s">
        <v>90</v>
      </c>
      <c r="B15" s="40" t="s">
        <v>87</v>
      </c>
      <c r="C15" s="41" t="s">
        <v>88</v>
      </c>
      <c r="D15" s="41">
        <v>800</v>
      </c>
      <c r="E15" s="44">
        <v>24520.57</v>
      </c>
    </row>
    <row r="16" spans="1:7" ht="96.6" customHeight="1" thickBot="1">
      <c r="A16" s="43" t="s">
        <v>91</v>
      </c>
      <c r="B16" s="40" t="s">
        <v>87</v>
      </c>
      <c r="C16" s="41" t="s">
        <v>92</v>
      </c>
      <c r="D16" s="41"/>
      <c r="E16" s="44">
        <f>E17</f>
        <v>0</v>
      </c>
    </row>
    <row r="17" spans="1:5" ht="40.9" customHeight="1" thickBot="1">
      <c r="A17" s="43" t="s">
        <v>89</v>
      </c>
      <c r="B17" s="40" t="s">
        <v>87</v>
      </c>
      <c r="C17" s="41" t="s">
        <v>92</v>
      </c>
      <c r="D17" s="41">
        <v>200</v>
      </c>
      <c r="E17" s="44">
        <v>0</v>
      </c>
    </row>
    <row r="18" spans="1:5" ht="22.15" customHeight="1" thickBot="1">
      <c r="A18" s="46" t="s">
        <v>93</v>
      </c>
      <c r="B18" s="40" t="s">
        <v>94</v>
      </c>
      <c r="C18" s="41"/>
      <c r="D18" s="47"/>
      <c r="E18" s="44">
        <f>E21</f>
        <v>0</v>
      </c>
    </row>
    <row r="19" spans="1:5" ht="24" customHeight="1" thickBot="1">
      <c r="A19" s="43" t="s">
        <v>79</v>
      </c>
      <c r="B19" s="40" t="s">
        <v>94</v>
      </c>
      <c r="C19" s="41" t="s">
        <v>80</v>
      </c>
      <c r="D19" s="47"/>
      <c r="E19" s="44">
        <f>E18</f>
        <v>0</v>
      </c>
    </row>
    <row r="20" spans="1:5" ht="46.15" customHeight="1" thickBot="1">
      <c r="A20" s="46" t="s">
        <v>95</v>
      </c>
      <c r="B20" s="40" t="s">
        <v>94</v>
      </c>
      <c r="C20" s="41" t="s">
        <v>96</v>
      </c>
      <c r="D20" s="47"/>
      <c r="E20" s="44">
        <f>E18</f>
        <v>0</v>
      </c>
    </row>
    <row r="21" spans="1:5" ht="24.6" customHeight="1" thickBot="1">
      <c r="A21" s="46" t="s">
        <v>90</v>
      </c>
      <c r="B21" s="40" t="s">
        <v>94</v>
      </c>
      <c r="C21" s="41" t="s">
        <v>96</v>
      </c>
      <c r="D21" s="41">
        <v>800</v>
      </c>
      <c r="E21" s="44">
        <v>0</v>
      </c>
    </row>
    <row r="22" spans="1:5" ht="21" customHeight="1" thickBot="1">
      <c r="A22" s="48" t="s">
        <v>97</v>
      </c>
      <c r="B22" s="49" t="s">
        <v>98</v>
      </c>
      <c r="C22" s="45"/>
      <c r="D22" s="45"/>
      <c r="E22" s="42">
        <f>E27+E28</f>
        <v>88100</v>
      </c>
    </row>
    <row r="23" spans="1:5" ht="24.6" customHeight="1" thickBot="1">
      <c r="A23" s="43" t="s">
        <v>79</v>
      </c>
      <c r="B23" s="49"/>
      <c r="C23" s="41" t="s">
        <v>80</v>
      </c>
      <c r="D23" s="45"/>
      <c r="E23" s="42"/>
    </row>
    <row r="24" spans="1:5" ht="40.15" customHeight="1" thickBot="1">
      <c r="A24" s="46" t="s">
        <v>99</v>
      </c>
      <c r="B24" s="40" t="s">
        <v>100</v>
      </c>
      <c r="C24" s="41"/>
      <c r="D24" s="41"/>
      <c r="E24" s="44">
        <f>E22</f>
        <v>88100</v>
      </c>
    </row>
    <row r="25" spans="1:5" ht="22.9" customHeight="1" thickBot="1">
      <c r="A25" s="46" t="s">
        <v>79</v>
      </c>
      <c r="B25" s="40" t="s">
        <v>100</v>
      </c>
      <c r="C25" s="41" t="s">
        <v>80</v>
      </c>
      <c r="D25" s="41"/>
      <c r="E25" s="44">
        <f>E24</f>
        <v>88100</v>
      </c>
    </row>
    <row r="26" spans="1:5" ht="78" customHeight="1" thickBot="1">
      <c r="A26" s="46" t="s">
        <v>101</v>
      </c>
      <c r="B26" s="40" t="s">
        <v>100</v>
      </c>
      <c r="C26" s="41" t="s">
        <v>102</v>
      </c>
      <c r="D26" s="41"/>
      <c r="E26" s="44">
        <f>E27+E28</f>
        <v>88100</v>
      </c>
    </row>
    <row r="27" spans="1:5" ht="93.6" customHeight="1" thickBot="1">
      <c r="A27" s="46" t="s">
        <v>85</v>
      </c>
      <c r="B27" s="40" t="s">
        <v>100</v>
      </c>
      <c r="C27" s="41" t="s">
        <v>102</v>
      </c>
      <c r="D27" s="41">
        <v>100</v>
      </c>
      <c r="E27" s="44">
        <v>81100</v>
      </c>
    </row>
    <row r="28" spans="1:5" ht="37.9" customHeight="1" thickBot="1">
      <c r="A28" s="43" t="s">
        <v>89</v>
      </c>
      <c r="B28" s="40" t="s">
        <v>100</v>
      </c>
      <c r="C28" s="41" t="s">
        <v>102</v>
      </c>
      <c r="D28" s="41">
        <v>200</v>
      </c>
      <c r="E28" s="44">
        <v>7000</v>
      </c>
    </row>
    <row r="29" spans="1:5" ht="57" customHeight="1" thickBot="1">
      <c r="A29" s="50" t="s">
        <v>103</v>
      </c>
      <c r="B29" s="51" t="s">
        <v>104</v>
      </c>
      <c r="C29" s="52"/>
      <c r="D29" s="52"/>
      <c r="E29" s="53">
        <f>E35</f>
        <v>45246.720000000001</v>
      </c>
    </row>
    <row r="30" spans="1:5" ht="150.6" customHeight="1" thickBot="1">
      <c r="A30" s="43" t="s">
        <v>190</v>
      </c>
      <c r="B30" s="54" t="s">
        <v>104</v>
      </c>
      <c r="C30" s="35" t="s">
        <v>105</v>
      </c>
      <c r="D30" s="35"/>
      <c r="E30" s="55">
        <f>E31</f>
        <v>45246.720000000001</v>
      </c>
    </row>
    <row r="31" spans="1:5" ht="75.599999999999994" customHeight="1" thickBot="1">
      <c r="A31" s="43" t="s">
        <v>106</v>
      </c>
      <c r="B31" s="54" t="s">
        <v>104</v>
      </c>
      <c r="C31" s="35" t="s">
        <v>107</v>
      </c>
      <c r="D31" s="35"/>
      <c r="E31" s="55">
        <f>E32</f>
        <v>45246.720000000001</v>
      </c>
    </row>
    <row r="32" spans="1:5" ht="75.599999999999994" customHeight="1" thickBot="1">
      <c r="A32" s="43" t="s">
        <v>108</v>
      </c>
      <c r="B32" s="54" t="s">
        <v>104</v>
      </c>
      <c r="C32" s="35" t="s">
        <v>109</v>
      </c>
      <c r="D32" s="35"/>
      <c r="E32" s="55">
        <f>E33</f>
        <v>45246.720000000001</v>
      </c>
    </row>
    <row r="33" spans="1:5" ht="36" customHeight="1" thickBot="1">
      <c r="A33" s="56" t="s">
        <v>110</v>
      </c>
      <c r="B33" s="54" t="s">
        <v>111</v>
      </c>
      <c r="C33" s="35" t="s">
        <v>109</v>
      </c>
      <c r="D33" s="35"/>
      <c r="E33" s="55">
        <f>E34</f>
        <v>45246.720000000001</v>
      </c>
    </row>
    <row r="34" spans="1:5" ht="62.45" customHeight="1" thickBot="1">
      <c r="A34" s="56" t="s">
        <v>112</v>
      </c>
      <c r="B34" s="54" t="s">
        <v>111</v>
      </c>
      <c r="C34" s="35" t="s">
        <v>113</v>
      </c>
      <c r="D34" s="35"/>
      <c r="E34" s="55">
        <f>E35</f>
        <v>45246.720000000001</v>
      </c>
    </row>
    <row r="35" spans="1:5" ht="40.15" customHeight="1" thickBot="1">
      <c r="A35" s="57" t="s">
        <v>89</v>
      </c>
      <c r="B35" s="54" t="s">
        <v>111</v>
      </c>
      <c r="C35" s="35" t="s">
        <v>113</v>
      </c>
      <c r="D35" s="35">
        <v>200</v>
      </c>
      <c r="E35" s="58">
        <v>45246.720000000001</v>
      </c>
    </row>
    <row r="36" spans="1:5" ht="22.15" customHeight="1" thickBot="1">
      <c r="A36" s="39" t="s">
        <v>114</v>
      </c>
      <c r="B36" s="49" t="s">
        <v>115</v>
      </c>
      <c r="C36" s="45"/>
      <c r="D36" s="41"/>
      <c r="E36" s="42">
        <f>E42+E44+E46</f>
        <v>464294.68</v>
      </c>
    </row>
    <row r="37" spans="1:5" ht="25.15" customHeight="1">
      <c r="A37" s="59" t="s">
        <v>116</v>
      </c>
      <c r="B37" s="142" t="s">
        <v>117</v>
      </c>
      <c r="C37" s="144"/>
      <c r="D37" s="144"/>
      <c r="E37" s="146">
        <f>E39</f>
        <v>454294.68</v>
      </c>
    </row>
    <row r="38" spans="1:5" ht="22.15" customHeight="1" thickBot="1">
      <c r="A38" s="43" t="s">
        <v>118</v>
      </c>
      <c r="B38" s="143"/>
      <c r="C38" s="145"/>
      <c r="D38" s="145"/>
      <c r="E38" s="147"/>
    </row>
    <row r="39" spans="1:5" ht="142.9" customHeight="1" thickBot="1">
      <c r="A39" s="43" t="s">
        <v>191</v>
      </c>
      <c r="B39" s="40" t="s">
        <v>117</v>
      </c>
      <c r="C39" s="41" t="s">
        <v>119</v>
      </c>
      <c r="D39" s="41"/>
      <c r="E39" s="44">
        <f>E40</f>
        <v>454294.68</v>
      </c>
    </row>
    <row r="40" spans="1:5" ht="112.15" customHeight="1" thickBot="1">
      <c r="A40" s="43" t="s">
        <v>120</v>
      </c>
      <c r="B40" s="40" t="s">
        <v>117</v>
      </c>
      <c r="C40" s="41" t="s">
        <v>121</v>
      </c>
      <c r="D40" s="41"/>
      <c r="E40" s="44">
        <f>E41</f>
        <v>454294.68</v>
      </c>
    </row>
    <row r="41" spans="1:5" ht="90.6" customHeight="1" thickBot="1">
      <c r="A41" s="43" t="s">
        <v>122</v>
      </c>
      <c r="B41" s="40" t="s">
        <v>117</v>
      </c>
      <c r="C41" s="41" t="s">
        <v>123</v>
      </c>
      <c r="D41" s="41"/>
      <c r="E41" s="44">
        <f>E42</f>
        <v>454294.68</v>
      </c>
    </row>
    <row r="42" spans="1:5" ht="39.6" customHeight="1" thickBot="1">
      <c r="A42" s="43" t="s">
        <v>89</v>
      </c>
      <c r="B42" s="40" t="s">
        <v>117</v>
      </c>
      <c r="C42" s="41" t="s">
        <v>123</v>
      </c>
      <c r="D42" s="41">
        <v>200</v>
      </c>
      <c r="E42" s="44">
        <v>454294.68</v>
      </c>
    </row>
    <row r="43" spans="1:5" ht="92.45" customHeight="1" thickBot="1">
      <c r="A43" s="43" t="s">
        <v>122</v>
      </c>
      <c r="B43" s="40" t="s">
        <v>117</v>
      </c>
      <c r="C43" s="41" t="s">
        <v>124</v>
      </c>
      <c r="D43" s="41"/>
      <c r="E43" s="44">
        <f>E44</f>
        <v>0</v>
      </c>
    </row>
    <row r="44" spans="1:5" ht="42" customHeight="1" thickBot="1">
      <c r="A44" s="60" t="s">
        <v>89</v>
      </c>
      <c r="B44" s="40" t="s">
        <v>117</v>
      </c>
      <c r="C44" s="41" t="s">
        <v>124</v>
      </c>
      <c r="D44" s="41">
        <v>200</v>
      </c>
      <c r="E44" s="44">
        <v>0</v>
      </c>
    </row>
    <row r="45" spans="1:5" ht="40.15" customHeight="1">
      <c r="A45" s="91" t="s">
        <v>185</v>
      </c>
      <c r="B45" s="90" t="s">
        <v>186</v>
      </c>
      <c r="C45" s="92" t="s">
        <v>188</v>
      </c>
      <c r="D45" s="92"/>
      <c r="E45" s="89">
        <f>E46</f>
        <v>10000</v>
      </c>
    </row>
    <row r="46" spans="1:5" ht="54.6" customHeight="1">
      <c r="A46" s="94" t="s">
        <v>166</v>
      </c>
      <c r="B46" s="90" t="s">
        <v>186</v>
      </c>
      <c r="C46" s="95" t="s">
        <v>188</v>
      </c>
      <c r="D46" s="112" t="s">
        <v>187</v>
      </c>
      <c r="E46" s="105">
        <v>10000</v>
      </c>
    </row>
    <row r="47" spans="1:5" ht="40.15" customHeight="1">
      <c r="A47" s="96" t="s">
        <v>125</v>
      </c>
      <c r="B47" s="97" t="s">
        <v>126</v>
      </c>
      <c r="C47" s="98"/>
      <c r="D47" s="74"/>
      <c r="E47" s="99">
        <f>E52+E56+E57+E61+E65+E71</f>
        <v>514148.86</v>
      </c>
    </row>
    <row r="48" spans="1:5" ht="109.9" customHeight="1">
      <c r="A48" s="100" t="s">
        <v>190</v>
      </c>
      <c r="B48" s="101" t="s">
        <v>126</v>
      </c>
      <c r="C48" s="74" t="s">
        <v>107</v>
      </c>
      <c r="D48" s="74"/>
      <c r="E48" s="76"/>
    </row>
    <row r="49" spans="1:5" ht="58.15" customHeight="1" thickBot="1">
      <c r="A49" s="43" t="s">
        <v>127</v>
      </c>
      <c r="B49" s="40" t="s">
        <v>126</v>
      </c>
      <c r="C49" s="41" t="s">
        <v>107</v>
      </c>
      <c r="D49" s="41"/>
      <c r="E49" s="44">
        <f>E50+E53+E58</f>
        <v>478345.86</v>
      </c>
    </row>
    <row r="50" spans="1:5" ht="19.899999999999999" customHeight="1" thickBot="1">
      <c r="A50" s="43" t="s">
        <v>128</v>
      </c>
      <c r="B50" s="40" t="s">
        <v>129</v>
      </c>
      <c r="C50" s="41" t="s">
        <v>130</v>
      </c>
      <c r="D50" s="41"/>
      <c r="E50" s="44">
        <f>E51</f>
        <v>30354</v>
      </c>
    </row>
    <row r="51" spans="1:5" ht="91.9" customHeight="1" thickBot="1">
      <c r="A51" s="43" t="s">
        <v>131</v>
      </c>
      <c r="B51" s="40" t="s">
        <v>129</v>
      </c>
      <c r="C51" s="41" t="s">
        <v>132</v>
      </c>
      <c r="D51" s="41"/>
      <c r="E51" s="44">
        <f>E52</f>
        <v>30354</v>
      </c>
    </row>
    <row r="52" spans="1:5" ht="34.9" customHeight="1" thickBot="1">
      <c r="A52" s="43" t="s">
        <v>89</v>
      </c>
      <c r="B52" s="40" t="s">
        <v>129</v>
      </c>
      <c r="C52" s="41" t="s">
        <v>132</v>
      </c>
      <c r="D52" s="41">
        <v>200</v>
      </c>
      <c r="E52" s="44">
        <v>30354</v>
      </c>
    </row>
    <row r="53" spans="1:5" ht="21.6" customHeight="1" thickBot="1">
      <c r="A53" s="43" t="s">
        <v>133</v>
      </c>
      <c r="B53" s="40" t="s">
        <v>134</v>
      </c>
      <c r="C53" s="41" t="s">
        <v>107</v>
      </c>
      <c r="D53" s="41"/>
      <c r="E53" s="44">
        <f>E56</f>
        <v>54753.279999999999</v>
      </c>
    </row>
    <row r="54" spans="1:5" ht="76.900000000000006" customHeight="1" thickBot="1">
      <c r="A54" s="43" t="s">
        <v>135</v>
      </c>
      <c r="B54" s="40" t="s">
        <v>134</v>
      </c>
      <c r="C54" s="41" t="s">
        <v>136</v>
      </c>
      <c r="D54" s="41"/>
      <c r="E54" s="44">
        <f>E56</f>
        <v>54753.279999999999</v>
      </c>
    </row>
    <row r="55" spans="1:5" ht="36.6" customHeight="1" thickBot="1">
      <c r="A55" s="43" t="s">
        <v>137</v>
      </c>
      <c r="B55" s="40" t="s">
        <v>134</v>
      </c>
      <c r="C55" s="41" t="s">
        <v>138</v>
      </c>
      <c r="D55" s="41"/>
      <c r="E55" s="44">
        <f>E56</f>
        <v>54753.279999999999</v>
      </c>
    </row>
    <row r="56" spans="1:5" ht="37.9" customHeight="1" thickBot="1">
      <c r="A56" s="43" t="s">
        <v>89</v>
      </c>
      <c r="B56" s="40" t="s">
        <v>134</v>
      </c>
      <c r="C56" s="41" t="s">
        <v>138</v>
      </c>
      <c r="D56" s="41">
        <v>200</v>
      </c>
      <c r="E56" s="44">
        <v>54753.279999999999</v>
      </c>
    </row>
    <row r="57" spans="1:5" ht="37.9" customHeight="1" thickBot="1">
      <c r="A57" s="43" t="s">
        <v>89</v>
      </c>
      <c r="B57" s="40" t="s">
        <v>134</v>
      </c>
      <c r="C57" s="41" t="s">
        <v>193</v>
      </c>
      <c r="D57" s="41">
        <v>200</v>
      </c>
      <c r="E57" s="44">
        <v>35803</v>
      </c>
    </row>
    <row r="58" spans="1:5" ht="19.899999999999999" customHeight="1" thickBot="1">
      <c r="A58" s="43" t="s">
        <v>139</v>
      </c>
      <c r="B58" s="40" t="s">
        <v>140</v>
      </c>
      <c r="C58" s="41"/>
      <c r="D58" s="41"/>
      <c r="E58" s="44">
        <f>E59</f>
        <v>393238.57999999996</v>
      </c>
    </row>
    <row r="59" spans="1:5" ht="73.900000000000006" customHeight="1" thickBot="1">
      <c r="A59" s="43" t="s">
        <v>141</v>
      </c>
      <c r="B59" s="40" t="s">
        <v>140</v>
      </c>
      <c r="C59" s="41" t="s">
        <v>142</v>
      </c>
      <c r="D59" s="41"/>
      <c r="E59" s="44">
        <f>E60+E65+E69</f>
        <v>393238.57999999996</v>
      </c>
    </row>
    <row r="60" spans="1:5" ht="37.9" customHeight="1" thickBot="1">
      <c r="A60" s="43" t="s">
        <v>143</v>
      </c>
      <c r="B60" s="40" t="s">
        <v>140</v>
      </c>
      <c r="C60" s="41" t="s">
        <v>144</v>
      </c>
      <c r="D60" s="41"/>
      <c r="E60" s="44">
        <f>E61</f>
        <v>183238.58</v>
      </c>
    </row>
    <row r="61" spans="1:5" ht="37.15" customHeight="1" thickBot="1">
      <c r="A61" s="43" t="s">
        <v>89</v>
      </c>
      <c r="B61" s="40" t="s">
        <v>140</v>
      </c>
      <c r="C61" s="41" t="s">
        <v>144</v>
      </c>
      <c r="D61" s="41">
        <v>200</v>
      </c>
      <c r="E61" s="44">
        <v>183238.58</v>
      </c>
    </row>
    <row r="62" spans="1:5" ht="22.15" customHeight="1" thickBot="1">
      <c r="A62" s="61" t="s">
        <v>145</v>
      </c>
      <c r="B62" s="40" t="s">
        <v>140</v>
      </c>
      <c r="C62" s="41" t="s">
        <v>146</v>
      </c>
      <c r="D62" s="41"/>
      <c r="E62" s="44"/>
    </row>
    <row r="63" spans="1:5" ht="43.9" customHeight="1" thickBot="1">
      <c r="A63" s="43" t="s">
        <v>89</v>
      </c>
      <c r="B63" s="40" t="s">
        <v>140</v>
      </c>
      <c r="C63" s="41" t="s">
        <v>146</v>
      </c>
      <c r="D63" s="41">
        <v>200</v>
      </c>
      <c r="E63" s="44">
        <v>0</v>
      </c>
    </row>
    <row r="64" spans="1:5" ht="22.9" customHeight="1" thickBot="1">
      <c r="A64" s="43" t="s">
        <v>90</v>
      </c>
      <c r="B64" s="40" t="s">
        <v>140</v>
      </c>
      <c r="C64" s="41" t="s">
        <v>144</v>
      </c>
      <c r="D64" s="41">
        <v>800</v>
      </c>
      <c r="E64" s="44">
        <v>0</v>
      </c>
    </row>
    <row r="65" spans="1:5" ht="94.9" customHeight="1" thickBot="1">
      <c r="A65" s="60" t="s">
        <v>91</v>
      </c>
      <c r="B65" s="40" t="s">
        <v>140</v>
      </c>
      <c r="C65" s="41" t="s">
        <v>147</v>
      </c>
      <c r="D65" s="41"/>
      <c r="E65" s="44">
        <f>E66</f>
        <v>0</v>
      </c>
    </row>
    <row r="66" spans="1:5" ht="39.6" customHeight="1" thickBot="1">
      <c r="A66" s="60" t="s">
        <v>89</v>
      </c>
      <c r="B66" s="40" t="s">
        <v>140</v>
      </c>
      <c r="C66" s="41" t="s">
        <v>147</v>
      </c>
      <c r="D66" s="41">
        <v>200</v>
      </c>
      <c r="E66" s="44">
        <v>0</v>
      </c>
    </row>
    <row r="67" spans="1:5" ht="94.15" customHeight="1" thickBot="1">
      <c r="A67" s="60" t="s">
        <v>148</v>
      </c>
      <c r="B67" s="40" t="s">
        <v>140</v>
      </c>
      <c r="C67" s="41" t="s">
        <v>149</v>
      </c>
      <c r="D67" s="41"/>
      <c r="E67" s="44">
        <f>E68</f>
        <v>0</v>
      </c>
    </row>
    <row r="68" spans="1:5" ht="39" customHeight="1" thickBot="1">
      <c r="A68" s="60" t="s">
        <v>89</v>
      </c>
      <c r="B68" s="40" t="s">
        <v>140</v>
      </c>
      <c r="C68" s="41" t="s">
        <v>149</v>
      </c>
      <c r="D68" s="41">
        <v>200</v>
      </c>
      <c r="E68" s="44"/>
    </row>
    <row r="69" spans="1:5" ht="91.9" customHeight="1" thickBot="1">
      <c r="A69" s="43" t="s">
        <v>122</v>
      </c>
      <c r="B69" s="40" t="s">
        <v>140</v>
      </c>
      <c r="C69" s="41" t="s">
        <v>150</v>
      </c>
      <c r="D69" s="41"/>
      <c r="E69" s="44">
        <f>E71</f>
        <v>210000</v>
      </c>
    </row>
    <row r="70" spans="1:5" ht="37.15" customHeight="1" thickBot="1">
      <c r="A70" s="60" t="s">
        <v>151</v>
      </c>
      <c r="B70" s="40" t="s">
        <v>140</v>
      </c>
      <c r="C70" s="41" t="s">
        <v>150</v>
      </c>
      <c r="D70" s="41"/>
      <c r="E70" s="44">
        <f>E71</f>
        <v>210000</v>
      </c>
    </row>
    <row r="71" spans="1:5" ht="40.15" customHeight="1" thickBot="1">
      <c r="A71" s="43" t="s">
        <v>89</v>
      </c>
      <c r="B71" s="40" t="s">
        <v>140</v>
      </c>
      <c r="C71" s="41" t="s">
        <v>150</v>
      </c>
      <c r="D71" s="41">
        <v>200</v>
      </c>
      <c r="E71" s="44">
        <v>210000</v>
      </c>
    </row>
    <row r="72" spans="1:5" ht="23.45" customHeight="1" thickBot="1">
      <c r="A72" s="62" t="s">
        <v>152</v>
      </c>
      <c r="B72" s="49" t="s">
        <v>153</v>
      </c>
      <c r="C72" s="41"/>
      <c r="D72" s="41"/>
      <c r="E72" s="42">
        <f>E73</f>
        <v>190995.24</v>
      </c>
    </row>
    <row r="73" spans="1:5" ht="21.6" customHeight="1" thickBot="1">
      <c r="A73" s="43" t="s">
        <v>79</v>
      </c>
      <c r="B73" s="40" t="s">
        <v>153</v>
      </c>
      <c r="C73" s="41" t="s">
        <v>80</v>
      </c>
      <c r="D73" s="41"/>
      <c r="E73" s="44">
        <f>E75+E76</f>
        <v>190995.24</v>
      </c>
    </row>
    <row r="74" spans="1:5" ht="36.6" customHeight="1" thickBot="1">
      <c r="A74" s="60" t="s">
        <v>154</v>
      </c>
      <c r="B74" s="40" t="s">
        <v>155</v>
      </c>
      <c r="C74" s="41" t="s">
        <v>80</v>
      </c>
      <c r="D74" s="41"/>
      <c r="E74" s="44">
        <f>E76</f>
        <v>190000</v>
      </c>
    </row>
    <row r="75" spans="1:5" ht="177.6" customHeight="1" thickBot="1">
      <c r="A75" s="63" t="s">
        <v>112</v>
      </c>
      <c r="B75" s="40" t="s">
        <v>155</v>
      </c>
      <c r="C75" s="41" t="s">
        <v>169</v>
      </c>
      <c r="D75" s="41">
        <v>200</v>
      </c>
      <c r="E75" s="44">
        <v>995.24</v>
      </c>
    </row>
    <row r="76" spans="1:5" ht="36.6" customHeight="1" thickBot="1">
      <c r="A76" s="43" t="s">
        <v>89</v>
      </c>
      <c r="B76" s="40" t="s">
        <v>155</v>
      </c>
      <c r="C76" s="41" t="s">
        <v>156</v>
      </c>
      <c r="D76" s="41">
        <v>200</v>
      </c>
      <c r="E76" s="44">
        <v>190000</v>
      </c>
    </row>
    <row r="77" spans="1:5" ht="20.45" customHeight="1" thickBot="1">
      <c r="A77" s="62" t="s">
        <v>157</v>
      </c>
      <c r="B77" s="49" t="s">
        <v>158</v>
      </c>
      <c r="C77" s="41"/>
      <c r="D77" s="41"/>
      <c r="E77" s="42">
        <f>E81+E82</f>
        <v>291173.94</v>
      </c>
    </row>
    <row r="78" spans="1:5" ht="22.15" customHeight="1" thickBot="1">
      <c r="A78" s="43" t="s">
        <v>79</v>
      </c>
      <c r="B78" s="40" t="s">
        <v>158</v>
      </c>
      <c r="C78" s="41" t="s">
        <v>80</v>
      </c>
      <c r="D78" s="41"/>
      <c r="E78" s="44">
        <f>E79</f>
        <v>291173.94</v>
      </c>
    </row>
    <row r="79" spans="1:5" ht="20.45" customHeight="1" thickBot="1">
      <c r="A79" s="60" t="s">
        <v>159</v>
      </c>
      <c r="B79" s="40" t="s">
        <v>160</v>
      </c>
      <c r="C79" s="41" t="s">
        <v>80</v>
      </c>
      <c r="D79" s="41"/>
      <c r="E79" s="44">
        <f>E81</f>
        <v>291173.94</v>
      </c>
    </row>
    <row r="80" spans="1:5" ht="40.9" customHeight="1" thickBot="1">
      <c r="A80" s="64" t="s">
        <v>161</v>
      </c>
      <c r="B80" s="54">
        <v>1001</v>
      </c>
      <c r="C80" s="65" t="s">
        <v>162</v>
      </c>
      <c r="D80" s="35"/>
      <c r="E80" s="55">
        <f>E79</f>
        <v>291173.94</v>
      </c>
    </row>
    <row r="81" spans="1:5" ht="25.9" customHeight="1" thickBot="1">
      <c r="A81" s="64" t="s">
        <v>163</v>
      </c>
      <c r="B81" s="54">
        <v>1001</v>
      </c>
      <c r="C81" s="35" t="s">
        <v>162</v>
      </c>
      <c r="D81" s="35">
        <v>500</v>
      </c>
      <c r="E81" s="55">
        <v>291173.94</v>
      </c>
    </row>
    <row r="82" spans="1:5" ht="25.9" customHeight="1" thickBot="1">
      <c r="A82" s="64" t="s">
        <v>163</v>
      </c>
      <c r="B82" s="54" t="s">
        <v>194</v>
      </c>
      <c r="C82" s="35" t="s">
        <v>162</v>
      </c>
      <c r="D82" s="35">
        <v>500</v>
      </c>
      <c r="E82" s="55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abSelected="1" zoomScale="70" zoomScaleNormal="70" workbookViewId="0">
      <selection sqref="A1:D1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</cols>
  <sheetData>
    <row r="1" spans="1:4" ht="95.45" customHeight="1">
      <c r="A1" s="140" t="s">
        <v>204</v>
      </c>
      <c r="B1" s="140"/>
      <c r="C1" s="140"/>
      <c r="D1" s="140"/>
    </row>
    <row r="2" spans="1:4" ht="121.9" customHeight="1" thickBot="1">
      <c r="A2" s="157" t="s">
        <v>197</v>
      </c>
      <c r="B2" s="157"/>
      <c r="C2" s="157"/>
      <c r="D2" s="157"/>
    </row>
    <row r="3" spans="1:4" ht="24.6" customHeight="1" thickBot="1">
      <c r="A3" s="35" t="s">
        <v>72</v>
      </c>
      <c r="B3" s="37" t="s">
        <v>74</v>
      </c>
      <c r="C3" s="37" t="s">
        <v>75</v>
      </c>
      <c r="D3" s="38" t="s">
        <v>76</v>
      </c>
    </row>
    <row r="4" spans="1:4" ht="24.6" customHeight="1" thickBot="1">
      <c r="A4" s="39" t="s">
        <v>4</v>
      </c>
      <c r="B4" s="66"/>
      <c r="C4" s="41"/>
      <c r="D4" s="42">
        <f>D5+D13+D17+D40</f>
        <v>3825551.0199999996</v>
      </c>
    </row>
    <row r="5" spans="1:4" ht="68.45" customHeight="1" thickBot="1">
      <c r="A5" s="39" t="s">
        <v>191</v>
      </c>
      <c r="B5" s="45" t="s">
        <v>119</v>
      </c>
      <c r="C5" s="41"/>
      <c r="D5" s="42">
        <f>D8+D10+D12</f>
        <v>464294.68</v>
      </c>
    </row>
    <row r="6" spans="1:4" ht="54" customHeight="1" thickBot="1">
      <c r="A6" s="43" t="s">
        <v>120</v>
      </c>
      <c r="B6" s="41" t="s">
        <v>123</v>
      </c>
      <c r="C6" s="41"/>
      <c r="D6" s="44">
        <f>D7</f>
        <v>454294.68</v>
      </c>
    </row>
    <row r="7" spans="1:4" ht="58.9" customHeight="1" thickBot="1">
      <c r="A7" s="43" t="s">
        <v>122</v>
      </c>
      <c r="B7" s="41" t="s">
        <v>123</v>
      </c>
      <c r="C7" s="41"/>
      <c r="D7" s="44">
        <f>D8</f>
        <v>454294.68</v>
      </c>
    </row>
    <row r="8" spans="1:4" ht="24.6" customHeight="1" thickBot="1">
      <c r="A8" s="43" t="s">
        <v>89</v>
      </c>
      <c r="B8" s="41" t="s">
        <v>123</v>
      </c>
      <c r="C8" s="41">
        <v>200</v>
      </c>
      <c r="D8" s="44">
        <v>454294.68</v>
      </c>
    </row>
    <row r="9" spans="1:4" ht="54" customHeight="1" thickBot="1">
      <c r="A9" s="43" t="s">
        <v>122</v>
      </c>
      <c r="B9" s="41" t="s">
        <v>124</v>
      </c>
      <c r="C9" s="41"/>
      <c r="D9" s="44">
        <f>D10</f>
        <v>0</v>
      </c>
    </row>
    <row r="10" spans="1:4" ht="21.6" customHeight="1" thickBot="1">
      <c r="A10" s="43" t="s">
        <v>89</v>
      </c>
      <c r="B10" s="41" t="s">
        <v>124</v>
      </c>
      <c r="C10" s="41">
        <v>200</v>
      </c>
      <c r="D10" s="44">
        <v>0</v>
      </c>
    </row>
    <row r="11" spans="1:4" ht="21.6" customHeight="1" thickBot="1">
      <c r="A11" s="91" t="s">
        <v>185</v>
      </c>
      <c r="B11" s="92" t="s">
        <v>188</v>
      </c>
      <c r="C11" s="41"/>
      <c r="D11" s="44">
        <f>D12</f>
        <v>10000</v>
      </c>
    </row>
    <row r="12" spans="1:4" ht="45.6" customHeight="1" thickBot="1">
      <c r="A12" s="91" t="s">
        <v>166</v>
      </c>
      <c r="B12" s="113" t="s">
        <v>188</v>
      </c>
      <c r="C12" s="41">
        <v>200</v>
      </c>
      <c r="D12" s="44">
        <v>10000</v>
      </c>
    </row>
    <row r="13" spans="1:4" ht="37.9" customHeight="1" thickBot="1">
      <c r="A13" s="50" t="s">
        <v>103</v>
      </c>
      <c r="B13" s="35"/>
      <c r="C13" s="35"/>
      <c r="D13" s="53">
        <f>D16</f>
        <v>45246.720000000001</v>
      </c>
    </row>
    <row r="14" spans="1:4" ht="22.15" customHeight="1" thickBot="1">
      <c r="A14" s="56" t="s">
        <v>110</v>
      </c>
      <c r="B14" s="35" t="s">
        <v>107</v>
      </c>
      <c r="C14" s="35"/>
      <c r="D14" s="55">
        <f>D16</f>
        <v>45246.720000000001</v>
      </c>
    </row>
    <row r="15" spans="1:4" ht="95.45" customHeight="1" thickBot="1">
      <c r="A15" s="56" t="s">
        <v>112</v>
      </c>
      <c r="B15" s="35" t="s">
        <v>113</v>
      </c>
      <c r="C15" s="35"/>
      <c r="D15" s="55">
        <f>D16</f>
        <v>45246.720000000001</v>
      </c>
    </row>
    <row r="16" spans="1:4" ht="24.6" customHeight="1" thickBot="1">
      <c r="A16" s="57" t="s">
        <v>89</v>
      </c>
      <c r="B16" s="35" t="s">
        <v>113</v>
      </c>
      <c r="C16" s="35">
        <v>200</v>
      </c>
      <c r="D16" s="55">
        <v>45246.720000000001</v>
      </c>
    </row>
    <row r="17" spans="1:4" ht="93" customHeight="1" thickBot="1">
      <c r="A17" s="39" t="s">
        <v>190</v>
      </c>
      <c r="B17" s="45" t="s">
        <v>107</v>
      </c>
      <c r="C17" s="45"/>
      <c r="D17" s="42">
        <f>D20+D21+D23+D27+D28+D31+D35+D39</f>
        <v>514148.86</v>
      </c>
    </row>
    <row r="18" spans="1:4" ht="24.6" customHeight="1" thickBot="1">
      <c r="A18" s="43" t="s">
        <v>128</v>
      </c>
      <c r="B18" s="41"/>
      <c r="C18" s="41"/>
      <c r="D18" s="44">
        <f>D19</f>
        <v>30354</v>
      </c>
    </row>
    <row r="19" spans="1:4" ht="60" customHeight="1" thickBot="1">
      <c r="A19" s="43" t="s">
        <v>131</v>
      </c>
      <c r="B19" s="41" t="s">
        <v>164</v>
      </c>
      <c r="C19" s="35"/>
      <c r="D19" s="44">
        <f>D20</f>
        <v>30354</v>
      </c>
    </row>
    <row r="20" spans="1:4" ht="30" customHeight="1" thickBot="1">
      <c r="A20" s="43" t="s">
        <v>89</v>
      </c>
      <c r="B20" s="41" t="s">
        <v>164</v>
      </c>
      <c r="C20" s="41">
        <v>200</v>
      </c>
      <c r="D20" s="67">
        <v>30354</v>
      </c>
    </row>
    <row r="21" spans="1:4" ht="30" customHeight="1" thickBot="1">
      <c r="A21" s="43" t="s">
        <v>89</v>
      </c>
      <c r="B21" s="41" t="s">
        <v>193</v>
      </c>
      <c r="C21" s="41">
        <v>200</v>
      </c>
      <c r="D21" s="44">
        <v>35803</v>
      </c>
    </row>
    <row r="22" spans="1:4" ht="28.9" customHeight="1" thickBot="1">
      <c r="A22" s="43" t="s">
        <v>137</v>
      </c>
      <c r="B22" s="35" t="s">
        <v>138</v>
      </c>
      <c r="C22" s="68"/>
      <c r="D22" s="55">
        <f>D23</f>
        <v>54753.279999999999</v>
      </c>
    </row>
    <row r="23" spans="1:4" ht="30.6" customHeight="1" thickBot="1">
      <c r="A23" s="43" t="s">
        <v>89</v>
      </c>
      <c r="B23" s="35" t="s">
        <v>138</v>
      </c>
      <c r="C23" s="35">
        <v>200</v>
      </c>
      <c r="D23" s="55">
        <v>54753.279999999999</v>
      </c>
    </row>
    <row r="24" spans="1:4" ht="26.45" customHeight="1" thickBot="1">
      <c r="A24" s="43" t="s">
        <v>139</v>
      </c>
      <c r="B24" s="41"/>
      <c r="C24" s="41"/>
      <c r="D24" s="67">
        <f>D25</f>
        <v>393238.57999999996</v>
      </c>
    </row>
    <row r="25" spans="1:4" ht="27" customHeight="1" thickBot="1">
      <c r="A25" s="43" t="s">
        <v>141</v>
      </c>
      <c r="B25" s="41" t="s">
        <v>142</v>
      </c>
      <c r="C25" s="41"/>
      <c r="D25" s="67">
        <f>D26+D28+D31+D35+D32+D36</f>
        <v>393238.57999999996</v>
      </c>
    </row>
    <row r="26" spans="1:4" ht="25.15" customHeight="1" thickBot="1">
      <c r="A26" s="43" t="s">
        <v>143</v>
      </c>
      <c r="B26" s="41" t="s">
        <v>144</v>
      </c>
      <c r="C26" s="41"/>
      <c r="D26" s="67">
        <f>D27+D29</f>
        <v>183238.58</v>
      </c>
    </row>
    <row r="27" spans="1:4" ht="24.6" customHeight="1" thickBot="1">
      <c r="A27" s="43" t="s">
        <v>89</v>
      </c>
      <c r="B27" s="41" t="s">
        <v>144</v>
      </c>
      <c r="C27" s="41">
        <v>200</v>
      </c>
      <c r="D27" s="67">
        <v>183238.58</v>
      </c>
    </row>
    <row r="28" spans="1:4" ht="22.15" customHeight="1" thickBot="1">
      <c r="A28" s="46" t="s">
        <v>90</v>
      </c>
      <c r="B28" s="41" t="s">
        <v>144</v>
      </c>
      <c r="C28" s="41">
        <v>800</v>
      </c>
      <c r="D28" s="44">
        <v>0</v>
      </c>
    </row>
    <row r="29" spans="1:4" ht="24.6" customHeight="1" thickBot="1">
      <c r="A29" s="46" t="s">
        <v>90</v>
      </c>
      <c r="B29" s="41" t="s">
        <v>144</v>
      </c>
      <c r="C29" s="41">
        <v>800</v>
      </c>
      <c r="D29" s="67">
        <v>0</v>
      </c>
    </row>
    <row r="30" spans="1:4" ht="61.9" customHeight="1" thickBot="1">
      <c r="A30" s="43" t="s">
        <v>91</v>
      </c>
      <c r="B30" s="41" t="s">
        <v>147</v>
      </c>
      <c r="C30" s="41"/>
      <c r="D30" s="44">
        <f>D31</f>
        <v>0</v>
      </c>
    </row>
    <row r="31" spans="1:4" ht="25.15" customHeight="1" thickBot="1">
      <c r="A31" s="43" t="s">
        <v>89</v>
      </c>
      <c r="B31" s="41" t="s">
        <v>147</v>
      </c>
      <c r="C31" s="41">
        <v>200</v>
      </c>
      <c r="D31" s="44">
        <v>0</v>
      </c>
    </row>
    <row r="32" spans="1:4" ht="23.45" customHeight="1" thickBot="1">
      <c r="A32" s="43" t="s">
        <v>145</v>
      </c>
      <c r="B32" s="41" t="s">
        <v>146</v>
      </c>
      <c r="C32" s="41"/>
      <c r="D32" s="44"/>
    </row>
    <row r="33" spans="1:4" ht="24.6" customHeight="1" thickBot="1">
      <c r="A33" s="43" t="s">
        <v>89</v>
      </c>
      <c r="B33" s="41" t="s">
        <v>146</v>
      </c>
      <c r="C33" s="41">
        <v>200</v>
      </c>
      <c r="D33" s="44">
        <v>0</v>
      </c>
    </row>
    <row r="34" spans="1:4" ht="57" customHeight="1" thickBot="1">
      <c r="A34" s="43" t="s">
        <v>122</v>
      </c>
      <c r="B34" s="41" t="s">
        <v>150</v>
      </c>
      <c r="C34" s="41"/>
      <c r="D34" s="44">
        <f>D35</f>
        <v>210000</v>
      </c>
    </row>
    <row r="35" spans="1:4" ht="24.6" customHeight="1" thickBot="1">
      <c r="A35" s="43" t="s">
        <v>89</v>
      </c>
      <c r="B35" s="41" t="s">
        <v>150</v>
      </c>
      <c r="C35" s="41">
        <v>200</v>
      </c>
      <c r="D35" s="44">
        <v>210000</v>
      </c>
    </row>
    <row r="36" spans="1:4" ht="42" customHeight="1" thickBot="1">
      <c r="A36" s="60" t="s">
        <v>148</v>
      </c>
      <c r="B36" s="41" t="s">
        <v>149</v>
      </c>
      <c r="C36" s="41"/>
      <c r="D36" s="44"/>
    </row>
    <row r="37" spans="1:4" ht="24.6" customHeight="1" thickBot="1">
      <c r="A37" s="60" t="s">
        <v>89</v>
      </c>
      <c r="B37" s="41" t="s">
        <v>149</v>
      </c>
      <c r="C37" s="41">
        <v>200</v>
      </c>
      <c r="D37" s="44"/>
    </row>
    <row r="38" spans="1:4" ht="95.45" customHeight="1" thickBot="1">
      <c r="A38" s="69" t="s">
        <v>165</v>
      </c>
      <c r="B38" s="41" t="s">
        <v>113</v>
      </c>
      <c r="C38" s="41"/>
      <c r="D38" s="44">
        <v>0</v>
      </c>
    </row>
    <row r="39" spans="1:4" ht="37.15" customHeight="1" thickBot="1">
      <c r="A39" s="69" t="s">
        <v>166</v>
      </c>
      <c r="B39" s="41" t="s">
        <v>113</v>
      </c>
      <c r="C39" s="41">
        <v>200</v>
      </c>
      <c r="D39" s="44">
        <v>0</v>
      </c>
    </row>
    <row r="40" spans="1:4" ht="24.6" customHeight="1" thickBot="1">
      <c r="A40" s="39" t="s">
        <v>79</v>
      </c>
      <c r="B40" s="45" t="s">
        <v>80</v>
      </c>
      <c r="C40" s="45"/>
      <c r="D40" s="42">
        <f>D43+D45+D46+D47+D52+D56+D61</f>
        <v>2801860.76</v>
      </c>
    </row>
    <row r="41" spans="1:4" ht="24" customHeight="1" thickBot="1">
      <c r="A41" s="43" t="s">
        <v>77</v>
      </c>
      <c r="B41" s="41"/>
      <c r="C41" s="41"/>
      <c r="D41" s="44">
        <f>D42+D44+D48</f>
        <v>2231591.58</v>
      </c>
    </row>
    <row r="42" spans="1:4" ht="24.6" customHeight="1" thickBot="1">
      <c r="A42" s="43" t="s">
        <v>83</v>
      </c>
      <c r="B42" s="41" t="s">
        <v>84</v>
      </c>
      <c r="C42" s="41"/>
      <c r="D42" s="44">
        <f>D43</f>
        <v>924313.91</v>
      </c>
    </row>
    <row r="43" spans="1:4" ht="40.9" customHeight="1" thickBot="1">
      <c r="A43" s="43" t="s">
        <v>85</v>
      </c>
      <c r="B43" s="41" t="s">
        <v>84</v>
      </c>
      <c r="C43" s="41">
        <v>100</v>
      </c>
      <c r="D43" s="44">
        <v>924313.91</v>
      </c>
    </row>
    <row r="44" spans="1:4" ht="24.6" customHeight="1" thickBot="1">
      <c r="A44" s="43" t="s">
        <v>86</v>
      </c>
      <c r="B44" s="41" t="s">
        <v>88</v>
      </c>
      <c r="C44" s="41"/>
      <c r="D44" s="44">
        <f>D45+D46+D47</f>
        <v>1307277.6700000002</v>
      </c>
    </row>
    <row r="45" spans="1:4" ht="37.9" customHeight="1" thickBot="1">
      <c r="A45" s="43" t="s">
        <v>85</v>
      </c>
      <c r="B45" s="41" t="s">
        <v>88</v>
      </c>
      <c r="C45" s="41">
        <v>100</v>
      </c>
      <c r="D45" s="44">
        <v>981202.36</v>
      </c>
    </row>
    <row r="46" spans="1:4" ht="24.6" customHeight="1" thickBot="1">
      <c r="A46" s="43" t="s">
        <v>89</v>
      </c>
      <c r="B46" s="41" t="s">
        <v>88</v>
      </c>
      <c r="C46" s="41">
        <v>200</v>
      </c>
      <c r="D46" s="67">
        <v>301554.74</v>
      </c>
    </row>
    <row r="47" spans="1:4" ht="24.6" customHeight="1" thickBot="1">
      <c r="A47" s="43" t="s">
        <v>90</v>
      </c>
      <c r="B47" s="41" t="s">
        <v>88</v>
      </c>
      <c r="C47" s="41">
        <v>800</v>
      </c>
      <c r="D47" s="44">
        <v>24520.57</v>
      </c>
    </row>
    <row r="48" spans="1:4" ht="24.6" customHeight="1" thickBot="1">
      <c r="A48" s="46" t="s">
        <v>95</v>
      </c>
      <c r="B48" s="41" t="s">
        <v>96</v>
      </c>
      <c r="C48" s="47"/>
      <c r="D48" s="44"/>
    </row>
    <row r="49" spans="1:4" ht="20.45" customHeight="1" thickBot="1">
      <c r="A49" s="46" t="s">
        <v>90</v>
      </c>
      <c r="B49" s="41" t="s">
        <v>96</v>
      </c>
      <c r="C49" s="41">
        <v>800</v>
      </c>
      <c r="D49" s="44">
        <f>D48</f>
        <v>0</v>
      </c>
    </row>
    <row r="50" spans="1:4" ht="59.45" customHeight="1" thickBot="1">
      <c r="A50" s="43" t="s">
        <v>91</v>
      </c>
      <c r="B50" s="41" t="s">
        <v>92</v>
      </c>
      <c r="C50" s="41"/>
      <c r="D50" s="44">
        <f>D51</f>
        <v>0</v>
      </c>
    </row>
    <row r="51" spans="1:4" ht="24.6" customHeight="1" thickBot="1">
      <c r="A51" s="43" t="s">
        <v>89</v>
      </c>
      <c r="B51" s="41" t="s">
        <v>92</v>
      </c>
      <c r="C51" s="41">
        <v>200</v>
      </c>
      <c r="D51" s="44">
        <v>0</v>
      </c>
    </row>
    <row r="52" spans="1:4" ht="24.6" customHeight="1" thickBot="1">
      <c r="A52" s="48" t="s">
        <v>97</v>
      </c>
      <c r="B52" s="41"/>
      <c r="C52" s="41"/>
      <c r="D52" s="42">
        <f>D53</f>
        <v>88100</v>
      </c>
    </row>
    <row r="53" spans="1:4" ht="35.450000000000003" customHeight="1" thickBot="1">
      <c r="A53" s="46" t="s">
        <v>101</v>
      </c>
      <c r="B53" s="41" t="s">
        <v>102</v>
      </c>
      <c r="C53" s="41"/>
      <c r="D53" s="44">
        <f>D54+D55</f>
        <v>88100</v>
      </c>
    </row>
    <row r="54" spans="1:4" ht="37.15" customHeight="1" thickBot="1">
      <c r="A54" s="46" t="s">
        <v>85</v>
      </c>
      <c r="B54" s="41" t="s">
        <v>102</v>
      </c>
      <c r="C54" s="41">
        <v>100</v>
      </c>
      <c r="D54" s="44">
        <v>81100</v>
      </c>
    </row>
    <row r="55" spans="1:4" ht="24.6" customHeight="1" thickBot="1">
      <c r="A55" s="43" t="s">
        <v>89</v>
      </c>
      <c r="B55" s="41" t="s">
        <v>102</v>
      </c>
      <c r="C55" s="41">
        <v>200</v>
      </c>
      <c r="D55" s="44">
        <v>7000</v>
      </c>
    </row>
    <row r="56" spans="1:4" ht="24.6" customHeight="1" thickBot="1">
      <c r="A56" s="62" t="s">
        <v>157</v>
      </c>
      <c r="B56" s="41"/>
      <c r="C56" s="41"/>
      <c r="D56" s="42">
        <f>D59+D60</f>
        <v>291173.94</v>
      </c>
    </row>
    <row r="57" spans="1:4" ht="24.6" customHeight="1" thickBot="1">
      <c r="A57" s="60" t="s">
        <v>159</v>
      </c>
      <c r="B57" s="41" t="s">
        <v>80</v>
      </c>
      <c r="C57" s="41"/>
      <c r="D57" s="44">
        <f>D59</f>
        <v>291173.94</v>
      </c>
    </row>
    <row r="58" spans="1:4" ht="24.6" customHeight="1" thickBot="1">
      <c r="A58" s="64" t="s">
        <v>161</v>
      </c>
      <c r="B58" s="35" t="s">
        <v>162</v>
      </c>
      <c r="C58" s="35"/>
      <c r="D58" s="55">
        <f>D59</f>
        <v>291173.94</v>
      </c>
    </row>
    <row r="59" spans="1:4" ht="24.6" customHeight="1" thickBot="1">
      <c r="A59" s="57" t="s">
        <v>163</v>
      </c>
      <c r="B59" s="35" t="s">
        <v>162</v>
      </c>
      <c r="C59" s="35">
        <v>500</v>
      </c>
      <c r="D59" s="55">
        <v>291173.94</v>
      </c>
    </row>
    <row r="60" spans="1:4" ht="24.6" customHeight="1" thickBot="1">
      <c r="A60" s="57" t="s">
        <v>163</v>
      </c>
      <c r="B60" s="35" t="s">
        <v>162</v>
      </c>
      <c r="C60" s="35">
        <v>500</v>
      </c>
      <c r="D60" s="55">
        <v>0</v>
      </c>
    </row>
    <row r="61" spans="1:4" ht="24.6" customHeight="1" thickBot="1">
      <c r="A61" s="62" t="s">
        <v>152</v>
      </c>
      <c r="B61" s="41"/>
      <c r="C61" s="41"/>
      <c r="D61" s="42">
        <f>D64+D66</f>
        <v>190995.24</v>
      </c>
    </row>
    <row r="62" spans="1:4" ht="21.6" customHeight="1" thickBot="1">
      <c r="A62" s="64" t="s">
        <v>167</v>
      </c>
      <c r="B62" s="70" t="s">
        <v>80</v>
      </c>
      <c r="C62" s="70"/>
      <c r="D62" s="71">
        <f>D64+D66</f>
        <v>190995.24</v>
      </c>
    </row>
    <row r="63" spans="1:4" ht="24.6" customHeight="1" thickBot="1">
      <c r="A63" s="64" t="s">
        <v>168</v>
      </c>
      <c r="B63" s="35" t="s">
        <v>169</v>
      </c>
      <c r="C63" s="68"/>
      <c r="D63" s="55"/>
    </row>
    <row r="64" spans="1:4" ht="24.6" customHeight="1" thickBot="1">
      <c r="A64" s="57" t="s">
        <v>89</v>
      </c>
      <c r="B64" s="35" t="s">
        <v>169</v>
      </c>
      <c r="C64" s="41">
        <v>200</v>
      </c>
      <c r="D64" s="55">
        <v>995.24</v>
      </c>
    </row>
    <row r="65" spans="1:4" ht="40.15" customHeight="1" thickBot="1">
      <c r="A65" s="43" t="s">
        <v>112</v>
      </c>
      <c r="B65" s="37" t="s">
        <v>156</v>
      </c>
      <c r="C65" s="41"/>
      <c r="D65" s="44">
        <f>D66</f>
        <v>190000</v>
      </c>
    </row>
    <row r="66" spans="1:4" ht="23.45" customHeight="1" thickBot="1">
      <c r="A66" s="43" t="s">
        <v>89</v>
      </c>
      <c r="B66" s="37" t="s">
        <v>156</v>
      </c>
      <c r="C66" s="41">
        <v>200</v>
      </c>
      <c r="D66" s="44">
        <v>190000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40" t="s">
        <v>201</v>
      </c>
      <c r="B1" s="140"/>
      <c r="C1" s="140"/>
      <c r="D1" s="140"/>
      <c r="E1" s="140"/>
    </row>
    <row r="2" spans="1:8" ht="78" customHeight="1">
      <c r="A2" s="158" t="s">
        <v>196</v>
      </c>
      <c r="B2" s="158"/>
      <c r="C2" s="158"/>
      <c r="D2" s="158"/>
      <c r="E2" s="158"/>
    </row>
    <row r="3" spans="1:8" ht="17.25" thickBot="1">
      <c r="A3" s="72"/>
      <c r="B3" s="32"/>
      <c r="E3" s="73"/>
    </row>
    <row r="4" spans="1:8" ht="18.75">
      <c r="A4" s="110"/>
      <c r="B4" s="114"/>
      <c r="C4" s="114"/>
      <c r="D4" s="114"/>
      <c r="E4" s="115"/>
    </row>
    <row r="5" spans="1:8" ht="19.5" thickBot="1">
      <c r="A5" s="111" t="s">
        <v>72</v>
      </c>
      <c r="B5" s="45" t="s">
        <v>170</v>
      </c>
      <c r="C5" s="45" t="s">
        <v>171</v>
      </c>
      <c r="D5" s="45" t="s">
        <v>75</v>
      </c>
      <c r="E5" s="116" t="s">
        <v>76</v>
      </c>
    </row>
    <row r="6" spans="1:8" ht="19.5" thickBot="1">
      <c r="A6" s="117" t="s">
        <v>172</v>
      </c>
      <c r="B6" s="35"/>
      <c r="C6" s="35"/>
      <c r="D6" s="35"/>
      <c r="E6" s="118">
        <f>E7+E19+E24+E30+E37+E45+E49+E73</f>
        <v>3825551.02</v>
      </c>
    </row>
    <row r="7" spans="1:8" ht="25.9" customHeight="1" thickBot="1">
      <c r="A7" s="117" t="s">
        <v>173</v>
      </c>
      <c r="B7" s="52">
        <v>791</v>
      </c>
      <c r="C7" s="52"/>
      <c r="D7" s="52"/>
      <c r="E7" s="118">
        <f>E8</f>
        <v>2231591.58</v>
      </c>
      <c r="G7" s="33"/>
    </row>
    <row r="8" spans="1:8" ht="22.15" customHeight="1" thickBot="1">
      <c r="A8" s="57" t="s">
        <v>79</v>
      </c>
      <c r="B8" s="35">
        <v>791</v>
      </c>
      <c r="C8" s="35" t="s">
        <v>80</v>
      </c>
      <c r="D8" s="35"/>
      <c r="E8" s="119">
        <f>E10+E11+E16+E18</f>
        <v>2231591.58</v>
      </c>
    </row>
    <row r="9" spans="1:8" ht="19.899999999999999" customHeight="1" thickBot="1">
      <c r="A9" s="57" t="s">
        <v>83</v>
      </c>
      <c r="B9" s="35">
        <v>791</v>
      </c>
      <c r="C9" s="35" t="s">
        <v>84</v>
      </c>
      <c r="D9" s="35"/>
      <c r="E9" s="119">
        <f>E10</f>
        <v>924313.91</v>
      </c>
    </row>
    <row r="10" spans="1:8" ht="73.900000000000006" customHeight="1" thickBot="1">
      <c r="A10" s="57" t="s">
        <v>85</v>
      </c>
      <c r="B10" s="35">
        <v>791</v>
      </c>
      <c r="C10" s="35" t="s">
        <v>84</v>
      </c>
      <c r="D10" s="35">
        <v>100</v>
      </c>
      <c r="E10" s="119">
        <v>924313.91</v>
      </c>
      <c r="G10" s="33"/>
      <c r="H10" s="33"/>
    </row>
    <row r="11" spans="1:8" ht="25.15" customHeight="1" thickBot="1">
      <c r="A11" s="57" t="s">
        <v>86</v>
      </c>
      <c r="B11" s="35">
        <v>791</v>
      </c>
      <c r="C11" s="35" t="s">
        <v>88</v>
      </c>
      <c r="D11" s="35"/>
      <c r="E11" s="119">
        <f>E12+E13+E14</f>
        <v>1307277.6700000002</v>
      </c>
    </row>
    <row r="12" spans="1:8" ht="72" customHeight="1" thickBot="1">
      <c r="A12" s="57" t="s">
        <v>85</v>
      </c>
      <c r="B12" s="35">
        <v>791</v>
      </c>
      <c r="C12" s="35" t="s">
        <v>88</v>
      </c>
      <c r="D12" s="35">
        <v>100</v>
      </c>
      <c r="E12" s="119">
        <v>981202.36</v>
      </c>
    </row>
    <row r="13" spans="1:8" ht="39" customHeight="1" thickBot="1">
      <c r="A13" s="57" t="s">
        <v>89</v>
      </c>
      <c r="B13" s="35">
        <v>791</v>
      </c>
      <c r="C13" s="35" t="s">
        <v>88</v>
      </c>
      <c r="D13" s="35">
        <v>200</v>
      </c>
      <c r="E13" s="119">
        <v>301554.74</v>
      </c>
    </row>
    <row r="14" spans="1:8" ht="21" customHeight="1" thickBot="1">
      <c r="A14" s="57" t="s">
        <v>90</v>
      </c>
      <c r="B14" s="35">
        <v>791</v>
      </c>
      <c r="C14" s="35" t="s">
        <v>88</v>
      </c>
      <c r="D14" s="35">
        <v>800</v>
      </c>
      <c r="E14" s="119">
        <v>24520.57</v>
      </c>
    </row>
    <row r="15" spans="1:8" ht="72.599999999999994" customHeight="1" thickBot="1">
      <c r="A15" s="43" t="s">
        <v>91</v>
      </c>
      <c r="B15" s="54" t="s">
        <v>174</v>
      </c>
      <c r="C15" s="35" t="s">
        <v>92</v>
      </c>
      <c r="D15" s="35"/>
      <c r="E15" s="119">
        <f>E16</f>
        <v>0</v>
      </c>
    </row>
    <row r="16" spans="1:8" ht="39" customHeight="1" thickBot="1">
      <c r="A16" s="57" t="s">
        <v>89</v>
      </c>
      <c r="B16" s="54" t="s">
        <v>174</v>
      </c>
      <c r="C16" s="35" t="s">
        <v>92</v>
      </c>
      <c r="D16" s="35">
        <v>200</v>
      </c>
      <c r="E16" s="119">
        <v>0</v>
      </c>
    </row>
    <row r="17" spans="1:5" ht="23.45" customHeight="1" thickBot="1">
      <c r="A17" s="56" t="s">
        <v>95</v>
      </c>
      <c r="B17" s="35">
        <v>791</v>
      </c>
      <c r="C17" s="35" t="s">
        <v>96</v>
      </c>
      <c r="D17" s="35"/>
      <c r="E17" s="119">
        <f>E18</f>
        <v>0</v>
      </c>
    </row>
    <row r="18" spans="1:5" ht="24" customHeight="1" thickBot="1">
      <c r="A18" s="56" t="s">
        <v>90</v>
      </c>
      <c r="B18" s="35">
        <v>791</v>
      </c>
      <c r="C18" s="35" t="s">
        <v>96</v>
      </c>
      <c r="D18" s="35">
        <v>800</v>
      </c>
      <c r="E18" s="119">
        <v>0</v>
      </c>
    </row>
    <row r="19" spans="1:5" ht="21" customHeight="1" thickBot="1">
      <c r="A19" s="50" t="s">
        <v>97</v>
      </c>
      <c r="B19" s="52">
        <v>791</v>
      </c>
      <c r="C19" s="52"/>
      <c r="D19" s="52"/>
      <c r="E19" s="118">
        <f>E21</f>
        <v>88100</v>
      </c>
    </row>
    <row r="20" spans="1:5" ht="19.149999999999999" customHeight="1" thickBot="1">
      <c r="A20" s="57" t="s">
        <v>79</v>
      </c>
      <c r="B20" s="35">
        <v>791</v>
      </c>
      <c r="C20" s="52"/>
      <c r="D20" s="52"/>
      <c r="E20" s="119">
        <f>E21</f>
        <v>88100</v>
      </c>
    </row>
    <row r="21" spans="1:5" ht="55.15" customHeight="1" thickBot="1">
      <c r="A21" s="56" t="s">
        <v>101</v>
      </c>
      <c r="B21" s="35">
        <v>791</v>
      </c>
      <c r="C21" s="35" t="s">
        <v>102</v>
      </c>
      <c r="D21" s="35"/>
      <c r="E21" s="119">
        <f>E22+E23</f>
        <v>88100</v>
      </c>
    </row>
    <row r="22" spans="1:5" ht="72.599999999999994" customHeight="1" thickBot="1">
      <c r="A22" s="57" t="s">
        <v>85</v>
      </c>
      <c r="B22" s="35">
        <v>791</v>
      </c>
      <c r="C22" s="35" t="s">
        <v>102</v>
      </c>
      <c r="D22" s="35">
        <v>100</v>
      </c>
      <c r="E22" s="119">
        <v>81100</v>
      </c>
    </row>
    <row r="23" spans="1:5" ht="35.450000000000003" customHeight="1" thickBot="1">
      <c r="A23" s="56" t="s">
        <v>89</v>
      </c>
      <c r="B23" s="35">
        <v>791</v>
      </c>
      <c r="C23" s="35" t="s">
        <v>102</v>
      </c>
      <c r="D23" s="35">
        <v>200</v>
      </c>
      <c r="E23" s="119">
        <v>7000</v>
      </c>
    </row>
    <row r="24" spans="1:5" ht="17.45" customHeight="1" thickBot="1">
      <c r="A24" s="117" t="s">
        <v>157</v>
      </c>
      <c r="B24" s="52">
        <v>791</v>
      </c>
      <c r="C24" s="52"/>
      <c r="D24" s="52"/>
      <c r="E24" s="118">
        <f>E28+E29</f>
        <v>291173.94</v>
      </c>
    </row>
    <row r="25" spans="1:5" ht="16.899999999999999" customHeight="1" thickBot="1">
      <c r="A25" s="57" t="s">
        <v>79</v>
      </c>
      <c r="B25" s="35">
        <v>791</v>
      </c>
      <c r="C25" s="35" t="s">
        <v>80</v>
      </c>
      <c r="D25" s="35"/>
      <c r="E25" s="119">
        <f>E26</f>
        <v>291173.94</v>
      </c>
    </row>
    <row r="26" spans="1:5" ht="19.899999999999999" customHeight="1" thickBot="1">
      <c r="A26" s="57" t="s">
        <v>159</v>
      </c>
      <c r="B26" s="35">
        <v>791</v>
      </c>
      <c r="C26" s="35" t="s">
        <v>80</v>
      </c>
      <c r="D26" s="35"/>
      <c r="E26" s="119">
        <f>E28</f>
        <v>291173.94</v>
      </c>
    </row>
    <row r="27" spans="1:5" ht="34.9" customHeight="1" thickBot="1">
      <c r="A27" s="57" t="s">
        <v>161</v>
      </c>
      <c r="B27" s="35">
        <v>791</v>
      </c>
      <c r="C27" s="35" t="s">
        <v>162</v>
      </c>
      <c r="D27" s="35"/>
      <c r="E27" s="119">
        <f>E28</f>
        <v>291173.94</v>
      </c>
    </row>
    <row r="28" spans="1:5" ht="19.149999999999999" customHeight="1" thickBot="1">
      <c r="A28" s="57" t="s">
        <v>163</v>
      </c>
      <c r="B28" s="54" t="s">
        <v>174</v>
      </c>
      <c r="C28" s="35" t="s">
        <v>162</v>
      </c>
      <c r="D28" s="35">
        <v>500</v>
      </c>
      <c r="E28" s="119">
        <v>291173.94</v>
      </c>
    </row>
    <row r="29" spans="1:5" ht="19.149999999999999" customHeight="1" thickBot="1">
      <c r="A29" s="57" t="s">
        <v>163</v>
      </c>
      <c r="B29" s="54" t="s">
        <v>174</v>
      </c>
      <c r="C29" s="35" t="s">
        <v>162</v>
      </c>
      <c r="D29" s="35">
        <v>500</v>
      </c>
      <c r="E29" s="55">
        <v>0</v>
      </c>
    </row>
    <row r="30" spans="1:5" ht="20.45" customHeight="1" thickBot="1">
      <c r="A30" s="117" t="s">
        <v>152</v>
      </c>
      <c r="B30" s="52">
        <v>791</v>
      </c>
      <c r="C30" s="52"/>
      <c r="D30" s="52"/>
      <c r="E30" s="118">
        <f>E34+E36</f>
        <v>190995.24</v>
      </c>
    </row>
    <row r="31" spans="1:5" ht="20.45" customHeight="1" thickBot="1">
      <c r="A31" s="57" t="s">
        <v>79</v>
      </c>
      <c r="B31" s="35">
        <v>791</v>
      </c>
      <c r="C31" s="35" t="s">
        <v>80</v>
      </c>
      <c r="D31" s="52"/>
      <c r="E31" s="119">
        <f>E32</f>
        <v>190995.24</v>
      </c>
    </row>
    <row r="32" spans="1:5" ht="39.6" customHeight="1" thickBot="1">
      <c r="A32" s="57" t="s">
        <v>167</v>
      </c>
      <c r="B32" s="35">
        <v>791</v>
      </c>
      <c r="C32" s="35" t="s">
        <v>80</v>
      </c>
      <c r="D32" s="35"/>
      <c r="E32" s="119">
        <f>E34+E36</f>
        <v>190995.24</v>
      </c>
    </row>
    <row r="33" spans="1:5" ht="39" customHeight="1" thickBot="1">
      <c r="A33" s="60" t="s">
        <v>168</v>
      </c>
      <c r="B33" s="35">
        <v>791</v>
      </c>
      <c r="C33" s="41" t="s">
        <v>169</v>
      </c>
      <c r="D33" s="41"/>
      <c r="E33" s="42"/>
    </row>
    <row r="34" spans="1:5" ht="41.45" customHeight="1" thickBot="1">
      <c r="A34" s="43" t="s">
        <v>89</v>
      </c>
      <c r="B34" s="35">
        <v>791</v>
      </c>
      <c r="C34" s="41" t="s">
        <v>169</v>
      </c>
      <c r="D34" s="41">
        <v>200</v>
      </c>
      <c r="E34" s="44">
        <v>995.24</v>
      </c>
    </row>
    <row r="35" spans="1:5" ht="121.15" customHeight="1" thickBot="1">
      <c r="A35" s="57" t="s">
        <v>112</v>
      </c>
      <c r="B35" s="35">
        <v>791</v>
      </c>
      <c r="C35" s="35" t="s">
        <v>156</v>
      </c>
      <c r="D35" s="35"/>
      <c r="E35" s="119">
        <f>E36</f>
        <v>190000</v>
      </c>
    </row>
    <row r="36" spans="1:5" ht="39.6" customHeight="1" thickBot="1">
      <c r="A36" s="57" t="s">
        <v>89</v>
      </c>
      <c r="B36" s="35">
        <v>791</v>
      </c>
      <c r="C36" s="35" t="s">
        <v>156</v>
      </c>
      <c r="D36" s="35">
        <v>200</v>
      </c>
      <c r="E36" s="119">
        <v>190000</v>
      </c>
    </row>
    <row r="37" spans="1:5" ht="21" customHeight="1" thickBot="1">
      <c r="A37" s="50" t="s">
        <v>114</v>
      </c>
      <c r="B37" s="52">
        <v>791</v>
      </c>
      <c r="C37" s="35"/>
      <c r="D37" s="35"/>
      <c r="E37" s="118">
        <f>E42+E44</f>
        <v>454294.68</v>
      </c>
    </row>
    <row r="38" spans="1:5" ht="25.15" customHeight="1" thickBot="1">
      <c r="A38" s="57" t="s">
        <v>175</v>
      </c>
      <c r="B38" s="35">
        <v>791</v>
      </c>
      <c r="C38" s="35"/>
      <c r="D38" s="35"/>
      <c r="E38" s="119">
        <f>E42+E44</f>
        <v>454294.68</v>
      </c>
    </row>
    <row r="39" spans="1:5" ht="103.9" customHeight="1" thickBot="1">
      <c r="A39" s="57" t="s">
        <v>192</v>
      </c>
      <c r="B39" s="35">
        <v>791</v>
      </c>
      <c r="C39" s="35" t="s">
        <v>119</v>
      </c>
      <c r="D39" s="35"/>
      <c r="E39" s="119">
        <f>E40</f>
        <v>454294.68</v>
      </c>
    </row>
    <row r="40" spans="1:5" ht="72.599999999999994" customHeight="1" thickBot="1">
      <c r="A40" s="57" t="s">
        <v>120</v>
      </c>
      <c r="B40" s="35">
        <v>791</v>
      </c>
      <c r="C40" s="35" t="s">
        <v>121</v>
      </c>
      <c r="D40" s="35"/>
      <c r="E40" s="119">
        <f>E41</f>
        <v>454294.68</v>
      </c>
    </row>
    <row r="41" spans="1:5" ht="54.6" customHeight="1" thickBot="1">
      <c r="A41" s="57" t="s">
        <v>122</v>
      </c>
      <c r="B41" s="35">
        <v>791</v>
      </c>
      <c r="C41" s="35" t="s">
        <v>123</v>
      </c>
      <c r="D41" s="35"/>
      <c r="E41" s="119">
        <f>E42</f>
        <v>454294.68</v>
      </c>
    </row>
    <row r="42" spans="1:5" ht="35.450000000000003" customHeight="1" thickBot="1">
      <c r="A42" s="57" t="s">
        <v>89</v>
      </c>
      <c r="B42" s="35">
        <v>791</v>
      </c>
      <c r="C42" s="35" t="s">
        <v>123</v>
      </c>
      <c r="D42" s="35">
        <v>200</v>
      </c>
      <c r="E42" s="119">
        <v>454294.68</v>
      </c>
    </row>
    <row r="43" spans="1:5" ht="54.6" customHeight="1" thickBot="1">
      <c r="A43" s="57" t="s">
        <v>122</v>
      </c>
      <c r="B43" s="35">
        <v>791</v>
      </c>
      <c r="C43" s="35" t="s">
        <v>124</v>
      </c>
      <c r="D43" s="35"/>
      <c r="E43" s="119">
        <f>E44</f>
        <v>0</v>
      </c>
    </row>
    <row r="44" spans="1:5" ht="39.6" customHeight="1" thickBot="1">
      <c r="A44" s="57" t="s">
        <v>89</v>
      </c>
      <c r="B44" s="35">
        <v>791</v>
      </c>
      <c r="C44" s="35" t="s">
        <v>124</v>
      </c>
      <c r="D44" s="35">
        <v>200</v>
      </c>
      <c r="E44" s="119">
        <v>0</v>
      </c>
    </row>
    <row r="45" spans="1:5" ht="39.6" customHeight="1" thickBot="1">
      <c r="A45" s="120" t="s">
        <v>103</v>
      </c>
      <c r="B45" s="52">
        <v>791</v>
      </c>
      <c r="C45" s="74"/>
      <c r="D45" s="35"/>
      <c r="E45" s="118">
        <f>E46</f>
        <v>45246.720000000001</v>
      </c>
    </row>
    <row r="46" spans="1:5" ht="22.9" customHeight="1" thickBot="1">
      <c r="A46" s="121" t="s">
        <v>110</v>
      </c>
      <c r="B46" s="35">
        <v>791</v>
      </c>
      <c r="C46" s="41" t="s">
        <v>107</v>
      </c>
      <c r="D46" s="35"/>
      <c r="E46" s="119">
        <f>E47</f>
        <v>45246.720000000001</v>
      </c>
    </row>
    <row r="47" spans="1:5" ht="123.6" customHeight="1" thickBot="1">
      <c r="A47" s="121" t="s">
        <v>112</v>
      </c>
      <c r="B47" s="35">
        <v>791</v>
      </c>
      <c r="C47" s="41" t="s">
        <v>113</v>
      </c>
      <c r="D47" s="35"/>
      <c r="E47" s="119">
        <f>E48</f>
        <v>45246.720000000001</v>
      </c>
    </row>
    <row r="48" spans="1:5" ht="39" customHeight="1" thickBot="1">
      <c r="A48" s="43" t="s">
        <v>89</v>
      </c>
      <c r="B48" s="35">
        <v>791</v>
      </c>
      <c r="C48" s="41" t="s">
        <v>113</v>
      </c>
      <c r="D48" s="35">
        <v>200</v>
      </c>
      <c r="E48" s="119">
        <v>45246.720000000001</v>
      </c>
    </row>
    <row r="49" spans="1:5" ht="22.9" customHeight="1" thickBot="1">
      <c r="A49" s="117" t="s">
        <v>125</v>
      </c>
      <c r="B49" s="52">
        <v>791</v>
      </c>
      <c r="C49" s="52"/>
      <c r="D49" s="52"/>
      <c r="E49" s="118">
        <f>E51+E56+E57+E72+E54</f>
        <v>514148.86</v>
      </c>
    </row>
    <row r="50" spans="1:5" ht="91.15" customHeight="1" thickBot="1">
      <c r="A50" s="57" t="s">
        <v>190</v>
      </c>
      <c r="B50" s="35">
        <v>791</v>
      </c>
      <c r="C50" s="35" t="s">
        <v>107</v>
      </c>
      <c r="D50" s="35"/>
      <c r="E50" s="119">
        <f>E51</f>
        <v>30354</v>
      </c>
    </row>
    <row r="51" spans="1:5" ht="18" customHeight="1" thickBot="1">
      <c r="A51" s="43" t="s">
        <v>128</v>
      </c>
      <c r="B51" s="35">
        <v>791</v>
      </c>
      <c r="C51" s="41" t="s">
        <v>176</v>
      </c>
      <c r="D51" s="41"/>
      <c r="E51" s="119">
        <f>E53</f>
        <v>30354</v>
      </c>
    </row>
    <row r="52" spans="1:5" ht="70.150000000000006" customHeight="1" thickBot="1">
      <c r="A52" s="43" t="s">
        <v>131</v>
      </c>
      <c r="B52" s="35">
        <v>791</v>
      </c>
      <c r="C52" s="41" t="s">
        <v>164</v>
      </c>
      <c r="D52" s="41"/>
      <c r="E52" s="119">
        <f>E53</f>
        <v>30354</v>
      </c>
    </row>
    <row r="53" spans="1:5" ht="37.9" customHeight="1" thickBot="1">
      <c r="A53" s="57" t="s">
        <v>89</v>
      </c>
      <c r="B53" s="35">
        <v>791</v>
      </c>
      <c r="C53" s="41" t="s">
        <v>164</v>
      </c>
      <c r="D53" s="41">
        <v>200</v>
      </c>
      <c r="E53" s="119">
        <v>30354</v>
      </c>
    </row>
    <row r="54" spans="1:5" ht="37.9" customHeight="1" thickBot="1">
      <c r="A54" s="43" t="s">
        <v>89</v>
      </c>
      <c r="B54" s="35">
        <v>791</v>
      </c>
      <c r="C54" s="41" t="s">
        <v>193</v>
      </c>
      <c r="D54" s="41">
        <v>200</v>
      </c>
      <c r="E54" s="44">
        <v>35803</v>
      </c>
    </row>
    <row r="55" spans="1:5" ht="24.6" customHeight="1" thickBot="1">
      <c r="A55" s="43" t="s">
        <v>137</v>
      </c>
      <c r="B55" s="35">
        <v>791</v>
      </c>
      <c r="C55" s="41" t="s">
        <v>138</v>
      </c>
      <c r="D55" s="41"/>
      <c r="E55" s="44">
        <f>E56</f>
        <v>54753.279999999999</v>
      </c>
    </row>
    <row r="56" spans="1:5" ht="40.9" customHeight="1" thickBot="1">
      <c r="A56" s="43" t="s">
        <v>89</v>
      </c>
      <c r="B56" s="35">
        <v>791</v>
      </c>
      <c r="C56" s="41" t="s">
        <v>138</v>
      </c>
      <c r="D56" s="41">
        <v>200</v>
      </c>
      <c r="E56" s="44">
        <v>54753.279999999999</v>
      </c>
    </row>
    <row r="57" spans="1:5" ht="22.9" customHeight="1" thickBot="1">
      <c r="A57" s="57" t="s">
        <v>139</v>
      </c>
      <c r="B57" s="35">
        <v>791</v>
      </c>
      <c r="C57" s="122"/>
      <c r="D57" s="52"/>
      <c r="E57" s="119">
        <f>E61+E62+E64+E66+E68+E70</f>
        <v>393238.57999999996</v>
      </c>
    </row>
    <row r="58" spans="1:5" ht="15.75" thickBot="1">
      <c r="A58" s="159" t="s">
        <v>141</v>
      </c>
      <c r="B58" s="161">
        <v>791</v>
      </c>
      <c r="C58" s="161" t="s">
        <v>142</v>
      </c>
      <c r="D58" s="162"/>
      <c r="E58" s="163">
        <f>E60+E66+E68</f>
        <v>393238.57999999996</v>
      </c>
    </row>
    <row r="59" spans="1:5" ht="43.15" customHeight="1" thickBot="1">
      <c r="A59" s="160"/>
      <c r="B59" s="161"/>
      <c r="C59" s="161"/>
      <c r="D59" s="162"/>
      <c r="E59" s="163"/>
    </row>
    <row r="60" spans="1:5" ht="36.6" customHeight="1" thickBot="1">
      <c r="A60" s="57" t="s">
        <v>143</v>
      </c>
      <c r="B60" s="35">
        <v>791</v>
      </c>
      <c r="C60" s="35" t="s">
        <v>144</v>
      </c>
      <c r="D60" s="35"/>
      <c r="E60" s="119">
        <f>E61+E62</f>
        <v>183238.58</v>
      </c>
    </row>
    <row r="61" spans="1:5" ht="40.9" customHeight="1" thickBot="1">
      <c r="A61" s="57" t="s">
        <v>89</v>
      </c>
      <c r="B61" s="35">
        <v>791</v>
      </c>
      <c r="C61" s="35" t="s">
        <v>144</v>
      </c>
      <c r="D61" s="35">
        <v>200</v>
      </c>
      <c r="E61" s="119">
        <v>183238.58</v>
      </c>
    </row>
    <row r="62" spans="1:5" ht="16.899999999999999" customHeight="1" thickBot="1">
      <c r="A62" s="57" t="s">
        <v>90</v>
      </c>
      <c r="B62" s="35">
        <v>791</v>
      </c>
      <c r="C62" s="35" t="s">
        <v>144</v>
      </c>
      <c r="D62" s="35">
        <v>800</v>
      </c>
      <c r="E62" s="55"/>
    </row>
    <row r="63" spans="1:5" ht="20.45" customHeight="1" thickBot="1">
      <c r="A63" s="43" t="s">
        <v>145</v>
      </c>
      <c r="B63" s="35">
        <v>791</v>
      </c>
      <c r="C63" s="41" t="s">
        <v>146</v>
      </c>
      <c r="D63" s="35"/>
      <c r="E63" s="119"/>
    </row>
    <row r="64" spans="1:5" ht="43.15" customHeight="1" thickBot="1">
      <c r="A64" s="43" t="s">
        <v>89</v>
      </c>
      <c r="B64" s="35">
        <v>791</v>
      </c>
      <c r="C64" s="41" t="s">
        <v>146</v>
      </c>
      <c r="D64" s="35">
        <v>200</v>
      </c>
      <c r="E64" s="119">
        <v>0</v>
      </c>
    </row>
    <row r="65" spans="1:5" ht="72.599999999999994" customHeight="1" thickBot="1">
      <c r="A65" s="43" t="s">
        <v>91</v>
      </c>
      <c r="B65" s="40" t="s">
        <v>174</v>
      </c>
      <c r="C65" s="41" t="s">
        <v>147</v>
      </c>
      <c r="D65" s="41"/>
      <c r="E65" s="123">
        <v>0</v>
      </c>
    </row>
    <row r="66" spans="1:5" ht="39" customHeight="1" thickBot="1">
      <c r="A66" s="57" t="s">
        <v>89</v>
      </c>
      <c r="B66" s="40" t="s">
        <v>174</v>
      </c>
      <c r="C66" s="41" t="s">
        <v>147</v>
      </c>
      <c r="D66" s="41">
        <v>200</v>
      </c>
      <c r="E66" s="123">
        <v>0</v>
      </c>
    </row>
    <row r="67" spans="1:5" ht="57.6" customHeight="1" thickBot="1">
      <c r="A67" s="57" t="s">
        <v>122</v>
      </c>
      <c r="B67" s="35">
        <v>791</v>
      </c>
      <c r="C67" s="35" t="s">
        <v>150</v>
      </c>
      <c r="D67" s="35"/>
      <c r="E67" s="119">
        <f>E68</f>
        <v>210000</v>
      </c>
    </row>
    <row r="68" spans="1:5" ht="40.9" customHeight="1" thickBot="1">
      <c r="A68" s="57" t="s">
        <v>89</v>
      </c>
      <c r="B68" s="35">
        <v>791</v>
      </c>
      <c r="C68" s="35" t="s">
        <v>150</v>
      </c>
      <c r="D68" s="35">
        <v>200</v>
      </c>
      <c r="E68" s="119">
        <v>210000</v>
      </c>
    </row>
    <row r="69" spans="1:5" ht="60.6" customHeight="1" thickBot="1">
      <c r="A69" s="60" t="s">
        <v>148</v>
      </c>
      <c r="B69" s="35">
        <v>791</v>
      </c>
      <c r="C69" s="41" t="s">
        <v>149</v>
      </c>
      <c r="D69" s="35"/>
      <c r="E69" s="119"/>
    </row>
    <row r="70" spans="1:5" ht="46.15" customHeight="1">
      <c r="A70" s="124" t="s">
        <v>89</v>
      </c>
      <c r="B70" s="109">
        <v>791</v>
      </c>
      <c r="C70" s="125" t="s">
        <v>149</v>
      </c>
      <c r="D70" s="109">
        <v>200</v>
      </c>
      <c r="E70" s="126"/>
    </row>
    <row r="71" spans="1:5" ht="54.6" customHeight="1">
      <c r="A71" s="30" t="s">
        <v>165</v>
      </c>
      <c r="B71" s="75">
        <v>791</v>
      </c>
      <c r="C71" s="75" t="s">
        <v>113</v>
      </c>
      <c r="D71" s="75"/>
      <c r="E71" s="76">
        <f>E72</f>
        <v>0</v>
      </c>
    </row>
    <row r="72" spans="1:5" ht="60" customHeight="1">
      <c r="A72" s="30" t="s">
        <v>166</v>
      </c>
      <c r="B72" s="75">
        <v>791</v>
      </c>
      <c r="C72" s="75" t="s">
        <v>113</v>
      </c>
      <c r="D72" s="75">
        <v>200</v>
      </c>
      <c r="E72" s="76">
        <v>0</v>
      </c>
    </row>
    <row r="73" spans="1:5" ht="34.9" customHeight="1" thickBot="1">
      <c r="A73" s="93" t="s">
        <v>185</v>
      </c>
      <c r="B73" s="131">
        <v>791</v>
      </c>
      <c r="C73" s="102" t="s">
        <v>188</v>
      </c>
      <c r="D73" s="127"/>
      <c r="E73" s="42">
        <f>E74</f>
        <v>10000</v>
      </c>
    </row>
    <row r="74" spans="1:5" ht="57" thickBot="1">
      <c r="A74" s="93" t="s">
        <v>166</v>
      </c>
      <c r="B74" s="131">
        <v>791</v>
      </c>
      <c r="C74" s="102" t="s">
        <v>188</v>
      </c>
      <c r="D74" s="75">
        <v>200</v>
      </c>
      <c r="E74" s="44">
        <v>10000</v>
      </c>
    </row>
  </sheetData>
  <mergeCells count="7">
    <mergeCell ref="A1:E1"/>
    <mergeCell ref="A2:E2"/>
    <mergeCell ref="A58:A59"/>
    <mergeCell ref="B58:B59"/>
    <mergeCell ref="C58:C59"/>
    <mergeCell ref="D58:D59"/>
    <mergeCell ref="E58:E5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opLeftCell="A10" zoomScale="80" zoomScaleNormal="80" workbookViewId="0">
      <selection activeCell="I3" sqref="I3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40" t="s">
        <v>200</v>
      </c>
      <c r="C1" s="140"/>
    </row>
    <row r="2" spans="1:3" ht="107.45" customHeight="1" thickBot="1">
      <c r="A2" s="141" t="s">
        <v>195</v>
      </c>
      <c r="B2" s="141"/>
      <c r="C2" s="141"/>
    </row>
    <row r="3" spans="1:3" ht="120" customHeight="1" thickBot="1">
      <c r="A3" s="77" t="s">
        <v>177</v>
      </c>
      <c r="B3" s="78" t="s">
        <v>178</v>
      </c>
      <c r="C3" s="78" t="s">
        <v>179</v>
      </c>
    </row>
    <row r="4" spans="1:3" ht="16.5" thickBot="1">
      <c r="A4" s="164" t="s">
        <v>180</v>
      </c>
      <c r="B4" s="165"/>
      <c r="C4" s="166"/>
    </row>
    <row r="5" spans="1:3" ht="19.5" thickBot="1">
      <c r="A5" s="79">
        <v>1</v>
      </c>
      <c r="B5" s="3">
        <v>2</v>
      </c>
      <c r="C5" s="3">
        <v>3</v>
      </c>
    </row>
    <row r="6" spans="1:3" ht="31.15" customHeight="1" thickBot="1">
      <c r="A6" s="80" t="s">
        <v>181</v>
      </c>
      <c r="B6" s="81" t="s">
        <v>182</v>
      </c>
      <c r="C6" s="82">
        <v>183315.8</v>
      </c>
    </row>
    <row r="7" spans="1:3" ht="55.9" customHeight="1" thickBot="1">
      <c r="A7" s="80" t="s">
        <v>183</v>
      </c>
      <c r="B7" s="81" t="s">
        <v>184</v>
      </c>
      <c r="C7" s="83">
        <v>84584.35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2022-06-22T05:37:29Z</dcterms:modified>
</cp:coreProperties>
</file>