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85" windowWidth="15120" windowHeight="783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прил2!$A$1:$E$78</definedName>
  </definedNames>
  <calcPr calcId="125725"/>
</workbook>
</file>

<file path=xl/calcChain.xml><?xml version="1.0" encoding="utf-8"?>
<calcChain xmlns="http://schemas.openxmlformats.org/spreadsheetml/2006/main">
  <c r="E12" i="2"/>
  <c r="E55"/>
  <c r="C15" i="1"/>
  <c r="C42"/>
  <c r="C18"/>
  <c r="C20"/>
  <c r="C62" l="1"/>
  <c r="E35" i="2" l="1"/>
  <c r="C21" i="1" l="1"/>
  <c r="C28" l="1"/>
  <c r="E46" i="2" l="1"/>
  <c r="E35" i="4" l="1"/>
  <c r="D33" i="3"/>
  <c r="E70" i="2"/>
  <c r="E46" i="4" l="1"/>
  <c r="D42" i="3"/>
  <c r="D44" l="1"/>
  <c r="C17" i="1" l="1"/>
  <c r="E52" i="2" l="1"/>
  <c r="E26" i="4" l="1"/>
  <c r="E21" l="1"/>
  <c r="D22" i="3"/>
  <c r="D24"/>
  <c r="D19"/>
  <c r="E62" i="2"/>
  <c r="E44"/>
  <c r="E77"/>
  <c r="E76" s="1"/>
  <c r="E43" l="1"/>
  <c r="E33" i="4"/>
  <c r="E31"/>
  <c r="E19"/>
  <c r="E18" s="1"/>
  <c r="D29" i="3"/>
  <c r="D17"/>
  <c r="D16" s="1"/>
  <c r="E68" i="2"/>
  <c r="E42" l="1"/>
  <c r="E24" i="4"/>
  <c r="D46" i="3" l="1"/>
  <c r="D48"/>
  <c r="D38"/>
  <c r="D36"/>
  <c r="D26"/>
  <c r="D14"/>
  <c r="D13" s="1"/>
  <c r="D35" l="1"/>
  <c r="D31"/>
  <c r="D21" s="1"/>
  <c r="E65" i="2"/>
  <c r="E64" s="1"/>
  <c r="D12" i="3" l="1"/>
  <c r="C16" i="1"/>
  <c r="C31"/>
  <c r="C27" s="1"/>
  <c r="C49"/>
  <c r="E17" i="2"/>
  <c r="E16" s="1"/>
  <c r="E19"/>
  <c r="E26"/>
  <c r="E25" s="1"/>
  <c r="E24" s="1"/>
  <c r="E31"/>
  <c r="E40"/>
  <c r="E50"/>
  <c r="E49" s="1"/>
  <c r="E48" s="1"/>
  <c r="E57"/>
  <c r="E56" s="1"/>
  <c r="E54" s="1"/>
  <c r="E16" i="4"/>
  <c r="E15" s="1"/>
  <c r="E28"/>
  <c r="E23" s="1"/>
  <c r="E38"/>
  <c r="E50"/>
  <c r="E48"/>
  <c r="E40"/>
  <c r="E52"/>
  <c r="C14" i="1" l="1"/>
  <c r="E15" i="2"/>
  <c r="E13" s="1"/>
  <c r="E29"/>
  <c r="E28"/>
  <c r="E37" i="4"/>
  <c r="E14" s="1"/>
  <c r="E38" i="2"/>
  <c r="E37" s="1"/>
</calcChain>
</file>

<file path=xl/sharedStrings.xml><?xml version="1.0" encoding="utf-8"?>
<sst xmlns="http://schemas.openxmlformats.org/spreadsheetml/2006/main" count="396" uniqueCount="193">
  <si>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</si>
  <si>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</si>
  <si>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</si>
  <si>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</si>
  <si>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</si>
  <si>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</si>
  <si>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</si>
  <si>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</si>
  <si>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</si>
  <si>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</si>
  <si>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</si>
  <si>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</si>
  <si>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</si>
  <si>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</si>
  <si>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</si>
  <si>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</si>
  <si>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</si>
  <si>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</si>
  <si>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</si>
  <si>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</si>
  <si>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</si>
  <si>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</si>
  <si>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</si>
  <si>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</si>
  <si>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</si>
  <si>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</si>
  <si>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</si>
  <si>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</si>
  <si>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</si>
  <si>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</si>
  <si>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</si>
  <si>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</si>
  <si>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</si>
  <si>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</si>
  <si>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</si>
  <si>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</si>
  <si>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</si>
  <si>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</si>
  <si>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</si>
  <si>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</si>
  <si>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</si>
  <si>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</si>
  <si>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</si>
  <si>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</si>
  <si>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</si>
  <si>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</si>
  <si>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</si>
  <si>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</si>
  <si>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</si>
  <si>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</si>
  <si>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</si>
  <si>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</si>
  <si>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</si>
  <si>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</si>
  <si>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</si>
  <si>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</si>
  <si>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</si>
  <si>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</si>
  <si>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</si>
  <si>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</si>
  <si>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</si>
  <si>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</si>
  <si>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</si>
  <si>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</si>
  <si>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</si>
  <si>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</si>
  <si>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</si>
  <si>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</si>
  <si>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</si>
  <si>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</si>
  <si>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</si>
  <si>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</si>
  <si>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</si>
  <si>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</si>
  <si>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</si>
  <si>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</si>
  <si>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</si>
  <si>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</si>
  <si>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</si>
  <si>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</si>
  <si>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</si>
  <si>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</si>
  <si>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</si>
  <si>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</si>
  <si>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</si>
  <si>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</si>
  <si>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</si>
  <si>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</si>
  <si>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</si>
  <si>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</si>
  <si>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</si>
  <si>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</si>
  <si>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</si>
  <si>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</si>
  <si>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</si>
  <si>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</si>
  <si>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</si>
  <si>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</si>
  <si>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</si>
  <si>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0502</t>
  </si>
  <si>
    <t>Коммунальное хозяйство</t>
  </si>
  <si>
    <t>Поддержка коммунального хозяйства</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</si>
  <si>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</si>
  <si>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</si>
  <si>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</si>
  <si>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</si>
  <si>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</si>
  <si>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</si>
  <si>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</si>
  <si>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</si>
  <si>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</si>
  <si>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</si>
  <si>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</si>
  <si>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</si>
  <si>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</si>
  <si>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</si>
  <si>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</si>
  <si>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</si>
  <si>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</si>
  <si>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</si>
  <si>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</si>
  <si>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</si>
  <si>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</si>
  <si>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</si>
  <si>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 xml:space="preserve">182 1 01 02020 01 0000 110 </t>
  </si>
  <si>
    <t>Мероприятия по благоустройству территорий населенных пунктов и осуществлению дорожной  деятельности в границах сельских поселений</t>
  </si>
  <si>
    <t>791 2 02 35118 10 0000 151</t>
  </si>
  <si>
    <t>791 2 02 15001 10 0000 151</t>
  </si>
  <si>
    <t xml:space="preserve">Дотации бюджетам сельских поселений на выравнивание  бюджетной обеспеченности </t>
  </si>
  <si>
    <t>21102S2471</t>
  </si>
  <si>
    <t>Мероприятия по обеспечению мер пожарной безопасности на территории населенных пунктов</t>
  </si>
  <si>
    <t>0310</t>
  </si>
  <si>
    <t>791 2 02 49999 10 7404 151</t>
  </si>
  <si>
    <t>791 2 02 40014 10 0000 151</t>
  </si>
  <si>
    <t>Межбюджетные трансферты,передаваемые бюджетам  сельских  поселений от бюджетов муниципальных районов на осуществление части полномочий по решению вопросов местного знечения в соответствии с заключенными соглашениями</t>
  </si>
  <si>
    <t>791 1 16 00000 00 0000 000</t>
  </si>
  <si>
    <t xml:space="preserve">                                        от ____________2019  года  № ______ </t>
  </si>
  <si>
    <t>муниципального района Альшеевский район Республики Башкортостан  за 2019 год»</t>
  </si>
  <si>
    <t xml:space="preserve">                                        от ____________ 2019  года  № ______ </t>
  </si>
  <si>
    <t>182 1 09 04053 10 2100 110</t>
  </si>
  <si>
    <t>21103S2310</t>
  </si>
  <si>
    <t>0605</t>
  </si>
  <si>
    <t>182 1 05 03010 01 1000 110</t>
  </si>
  <si>
    <t>182 1 05 03000 01 0000 110</t>
  </si>
  <si>
    <t>182 1 05 03010 01 2100 110</t>
  </si>
  <si>
    <t xml:space="preserve">Единый сельскохозяйственный налог (сумма платежа (перерасчеты, недоимка и задолженность по соответствующему платежу, в том числе по отмененному) </t>
  </si>
  <si>
    <t>Единый сельскохозяйственный налог ( пени по соответствующему платежу)</t>
  </si>
  <si>
    <t>182 1 05 03010 01 3000 110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</si>
  <si>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</si>
  <si>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182 1 09 00000 00 0000 000</t>
  </si>
  <si>
    <t>182 1 09 04000 00 0000 110</t>
  </si>
  <si>
    <t>182 1 09 04050 00 0000 110</t>
  </si>
  <si>
    <t>Задолженность и перерасчеты по отмененным налогам, сборам и иным обязательным платежам</t>
  </si>
  <si>
    <t>Земельный налог (по обязательсвам, возникшим до 1 января 2006 года)</t>
  </si>
  <si>
    <t>Земельный налог (по обязательсвам, возникшим до 1 января 2006 года), мобилизуемый на территориях сельских поселений (пени по соответствующему платежу)</t>
  </si>
  <si>
    <t>791 1 17 00000 00 0000 000</t>
  </si>
  <si>
    <t>791 1 17 05000 00 0000 180</t>
  </si>
  <si>
    <t>791 1 17 05050 01 0000 180</t>
  </si>
  <si>
    <t xml:space="preserve">Прочие неналоговые доходы </t>
  </si>
  <si>
    <t>прочие неналоговые доходы</t>
  </si>
  <si>
    <t>Прочие неналоговые доходы  бюджетов сельских поселений</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</si>
  <si>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</si>
  <si>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</si>
  <si>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706 1 00 00000 00 0000 000</t>
  </si>
  <si>
    <t>706 1 16 00000 00 0000 000</t>
  </si>
  <si>
    <t>Штрафы, санкции, возмещение ущерба</t>
  </si>
  <si>
    <t>706 1 16 51000 02 0000 140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</si>
  <si>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</si>
  <si>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</si>
  <si>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791 1 13 02995 10 0000 130</t>
  </si>
  <si>
    <t>Прочие доходы от компенсации затрат бюджетов сельских поселений</t>
  </si>
  <si>
    <t>1001</t>
  </si>
  <si>
    <t>Межбюджетные трансферты</t>
  </si>
  <si>
    <t>Нижнеаврюзовский сельсовет муниципального района</t>
  </si>
  <si>
    <t>«Об исполнении бюджета сельского поселения Нижнеаврюзовский сельсовет</t>
  </si>
  <si>
    <t>Поступления доходов  в бюджет сельского поселения Нижнеаврюзовский сельсовет муниципального района Альшеевский район Республики Башкортостан за 2019 год</t>
  </si>
  <si>
    <t>Распределение  бюджетных ассигнований  сельского поселения Нижнеаврюзовский сельсовет муниципального района Альшеевский район Республики Башкортостан за 2019 год по разделам, подразделам, целевым статьям  (муниципальным программам сельского поселения Нижнеаврюзовский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</si>
  <si>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«Развитие автомобильных дорог общего пользования местного значения сельского поселения Нижнеаврюзовский 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</si>
  <si>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Нижнеаврюзовский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</si>
  <si>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Нижнеаврюзовский сельсовет муниципального района  Альшеевский  район Республики Башкортостан»</t>
  </si>
  <si>
    <t xml:space="preserve">Распределение бюджетных ассигнований 
 сельского поселения Нижнеаврюзовский сельсовет муниципального района Альшеевский район Республики Башкортостан за  2019 год
по  целевым статьям  (муниципальным программам сельского поселения Нижнеаврюзовский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</si>
  <si>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«Модернизация и реформирование жилищно-коммунального хозяйства сельского поселения Нижнеаврюзовский сельсовет муниципального района  Альшеевский  район Республики Башкортостан »</t>
  </si>
  <si>
    <t>Ведомственная структура расходов бюджета сельского поселения Нижнеаврюзовский сельсовет  муниципального района Альшеевский район Республики Башкортостан за 2019 год</t>
  </si>
  <si>
    <t>Источники  финансирования дефицита бюджета сельского поселения Нижнеаврюзовский сельсовет муниципального района Альшеевский район  Республики Башкортостан за 2019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</si>
  <si>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791 1 17 05000 00 0000 000</t>
  </si>
  <si>
    <t>Прочие неналоговые доходы</t>
  </si>
  <si>
    <t>Прочие неналоговые доходы бюджетов сельских поселений</t>
  </si>
  <si>
    <t>791 2 07 05030 10 6200 150</t>
  </si>
  <si>
    <t>Прочие безвозмездные поступления в бюджеты сельских поселений</t>
  </si>
  <si>
    <t>791 2 02 90054 10 0000 150</t>
  </si>
  <si>
    <t>Прочие безвозмездные поступления в бюджеты сельских поселений от бюджетов муниципальных районов</t>
  </si>
  <si>
    <t>от 07 августа 2020 года</t>
  </si>
  <si>
    <t xml:space="preserve">                                           № 51_ </t>
  </si>
</sst>
</file>

<file path=xl/styles.xml><?xml version="1.0" encoding="utf-8"?>
<styleSheet xmlns="http://schemas.openxmlformats.org/spreadsheetml/2006/main">
  <numFmts count="1">
    <numFmt numFmtId="164" formatCode="#,##0.00\ _₽"/>
  </numFmts>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192">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7"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7"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0" xfId="0" applyFont="1" applyBorder="1" applyAlignment="1">
      <alignment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0" xfId="0" applyFont="1" applyFill="1" applyBorder="1" applyAlignment="1">
      <alignment horizontal="left" vertical="top" wrapText="1"/>
    </xf>
    <xf numFmtId="0" fontId="1" fillId="4" borderId="10"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0" xfId="0" applyFont="1" applyFill="1" applyBorder="1"/>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0" xfId="0" applyFont="1" applyFill="1" applyBorder="1"/>
    <xf numFmtId="0" fontId="5" fillId="0" borderId="2" xfId="0" applyFont="1" applyBorder="1" applyAlignment="1">
      <alignment horizontal="left" vertical="top" wrapText="1"/>
    </xf>
    <xf numFmtId="0" fontId="5" fillId="0" borderId="11" xfId="0" applyFont="1" applyBorder="1" applyAlignment="1">
      <alignment horizontal="left" vertical="top" wrapText="1"/>
    </xf>
    <xf numFmtId="49" fontId="5" fillId="0" borderId="12"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2" borderId="12" xfId="0" applyFont="1" applyFill="1" applyBorder="1" applyAlignment="1">
      <alignment horizontal="center" vertical="top" wrapText="1"/>
    </xf>
    <xf numFmtId="0" fontId="5" fillId="4" borderId="10" xfId="0" applyFont="1" applyFill="1" applyBorder="1" applyAlignment="1">
      <alignment horizontal="center" vertical="top" wrapText="1"/>
    </xf>
    <xf numFmtId="0" fontId="6" fillId="4" borderId="10" xfId="0" applyFont="1" applyFill="1" applyBorder="1" applyAlignment="1">
      <alignment horizontal="left" vertical="top" wrapText="1"/>
    </xf>
    <xf numFmtId="49" fontId="6" fillId="4" borderId="10" xfId="0" applyNumberFormat="1" applyFont="1" applyFill="1" applyBorder="1" applyAlignment="1">
      <alignment horizontal="center" vertical="top" wrapText="1"/>
    </xf>
    <xf numFmtId="0" fontId="6" fillId="4" borderId="10" xfId="0" applyFont="1" applyFill="1" applyBorder="1" applyAlignment="1">
      <alignment horizontal="center" vertical="top" wrapText="1"/>
    </xf>
    <xf numFmtId="0" fontId="5" fillId="2" borderId="5" xfId="0" applyFont="1" applyFill="1" applyBorder="1" applyAlignment="1">
      <alignment horizontal="left" vertical="center" wrapText="1"/>
    </xf>
    <xf numFmtId="0" fontId="5" fillId="0" borderId="2" xfId="0" applyFont="1" applyBorder="1" applyAlignment="1">
      <alignment horizontal="left" vertical="top" wrapText="1"/>
    </xf>
    <xf numFmtId="4" fontId="5" fillId="0" borderId="3" xfId="0" applyNumberFormat="1" applyFont="1" applyBorder="1" applyAlignment="1">
      <alignment vertical="top" wrapText="1"/>
    </xf>
    <xf numFmtId="0" fontId="5" fillId="0" borderId="2" xfId="0" applyFont="1" applyBorder="1" applyAlignment="1">
      <alignment horizontal="left" vertical="top" wrapText="1"/>
    </xf>
    <xf numFmtId="0" fontId="5" fillId="0" borderId="12" xfId="0" applyFont="1" applyFill="1" applyBorder="1" applyAlignment="1">
      <alignment horizontal="center" vertical="top" wrapText="1"/>
    </xf>
    <xf numFmtId="0" fontId="5" fillId="0" borderId="2" xfId="0" applyFont="1" applyBorder="1" applyAlignment="1">
      <alignment horizontal="left" vertical="top" wrapText="1"/>
    </xf>
    <xf numFmtId="0" fontId="5" fillId="2" borderId="10" xfId="0" applyFont="1" applyFill="1" applyBorder="1" applyAlignment="1">
      <alignment horizontal="left" vertical="top" wrapText="1"/>
    </xf>
    <xf numFmtId="49" fontId="5" fillId="2" borderId="10" xfId="0" applyNumberFormat="1"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0" borderId="2" xfId="0" applyFont="1" applyBorder="1" applyAlignment="1">
      <alignment horizontal="left" vertical="top" wrapText="1"/>
    </xf>
    <xf numFmtId="164" fontId="1" fillId="0" borderId="0" xfId="0" applyNumberFormat="1" applyFont="1" applyAlignment="1">
      <alignment horizontal="right"/>
    </xf>
    <xf numFmtId="164" fontId="7" fillId="0" borderId="0" xfId="0" applyNumberFormat="1" applyFont="1"/>
    <xf numFmtId="164" fontId="2" fillId="0" borderId="4" xfId="0" applyNumberFormat="1" applyFont="1" applyBorder="1" applyAlignment="1">
      <alignment horizontal="center" vertical="top" wrapText="1"/>
    </xf>
    <xf numFmtId="164" fontId="1" fillId="0" borderId="3" xfId="0" applyNumberFormat="1" applyFont="1" applyBorder="1" applyAlignment="1">
      <alignment horizontal="right" vertical="top" wrapText="1"/>
    </xf>
    <xf numFmtId="164" fontId="3" fillId="0" borderId="6" xfId="0" applyNumberFormat="1" applyFont="1" applyBorder="1" applyAlignment="1">
      <alignment horizontal="right" vertical="top" wrapText="1"/>
    </xf>
    <xf numFmtId="164" fontId="3" fillId="4" borderId="3" xfId="0" applyNumberFormat="1" applyFont="1" applyFill="1" applyBorder="1" applyAlignment="1">
      <alignment horizontal="right" vertical="top" wrapText="1"/>
    </xf>
    <xf numFmtId="164" fontId="1" fillId="0" borderId="10" xfId="0" applyNumberFormat="1" applyFont="1" applyBorder="1" applyAlignment="1">
      <alignment vertical="top" wrapText="1"/>
    </xf>
    <xf numFmtId="164" fontId="2" fillId="2" borderId="3" xfId="0" applyNumberFormat="1" applyFont="1" applyFill="1" applyBorder="1" applyAlignment="1">
      <alignment horizontal="right" vertical="top" wrapText="1"/>
    </xf>
    <xf numFmtId="164" fontId="2" fillId="3" borderId="3" xfId="0" applyNumberFormat="1" applyFont="1" applyFill="1" applyBorder="1" applyAlignment="1">
      <alignment horizontal="right" vertical="top" wrapText="1"/>
    </xf>
    <xf numFmtId="164" fontId="1" fillId="2" borderId="3" xfId="0" applyNumberFormat="1" applyFont="1" applyFill="1" applyBorder="1" applyAlignment="1">
      <alignment horizontal="right" vertical="top" wrapText="1"/>
    </xf>
    <xf numFmtId="164" fontId="2" fillId="4" borderId="3" xfId="0" applyNumberFormat="1" applyFont="1" applyFill="1" applyBorder="1" applyAlignment="1">
      <alignment horizontal="right" vertical="top" wrapText="1"/>
    </xf>
    <xf numFmtId="164" fontId="1" fillId="5" borderId="3" xfId="0" applyNumberFormat="1" applyFont="1" applyFill="1" applyBorder="1" applyAlignment="1">
      <alignment horizontal="righ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164" fontId="1" fillId="0" borderId="12" xfId="0" applyNumberFormat="1" applyFont="1" applyBorder="1" applyAlignment="1">
      <alignment horizontal="right" vertical="top" wrapText="1"/>
    </xf>
    <xf numFmtId="164" fontId="0" fillId="0" borderId="0" xfId="0" applyNumberFormat="1"/>
    <xf numFmtId="164" fontId="1" fillId="0" borderId="0" xfId="0" applyNumberFormat="1" applyFont="1" applyFill="1" applyBorder="1" applyAlignment="1">
      <alignment horizontal="right"/>
    </xf>
    <xf numFmtId="164" fontId="5" fillId="0" borderId="6" xfId="0" applyNumberFormat="1" applyFont="1" applyBorder="1" applyAlignment="1">
      <alignment horizontal="center" vertical="top" wrapText="1"/>
    </xf>
    <xf numFmtId="164" fontId="6" fillId="0" borderId="3" xfId="0" applyNumberFormat="1" applyFont="1" applyBorder="1" applyAlignment="1">
      <alignment horizontal="right" vertical="top" wrapText="1"/>
    </xf>
    <xf numFmtId="164" fontId="5" fillId="3" borderId="3" xfId="0" applyNumberFormat="1" applyFont="1" applyFill="1" applyBorder="1" applyAlignment="1">
      <alignment horizontal="right" vertical="top" wrapText="1"/>
    </xf>
    <xf numFmtId="164" fontId="5" fillId="2" borderId="3" xfId="0" applyNumberFormat="1" applyFont="1" applyFill="1" applyBorder="1" applyAlignment="1">
      <alignment horizontal="right" vertical="top" wrapText="1"/>
    </xf>
    <xf numFmtId="164" fontId="5" fillId="0" borderId="3" xfId="0" applyNumberFormat="1" applyFont="1" applyBorder="1" applyAlignment="1">
      <alignment horizontal="right" vertical="top" wrapText="1"/>
    </xf>
    <xf numFmtId="164" fontId="5" fillId="0" borderId="12" xfId="0" applyNumberFormat="1" applyFont="1" applyBorder="1" applyAlignment="1">
      <alignment horizontal="right" vertical="top" wrapText="1"/>
    </xf>
    <xf numFmtId="164" fontId="5" fillId="3" borderId="4" xfId="0" applyNumberFormat="1" applyFont="1" applyFill="1" applyBorder="1" applyAlignment="1">
      <alignment horizontal="right" vertical="top" wrapText="1"/>
    </xf>
    <xf numFmtId="164" fontId="5" fillId="4" borderId="3" xfId="0" applyNumberFormat="1" applyFont="1" applyFill="1" applyBorder="1" applyAlignment="1">
      <alignment horizontal="right" vertical="top" wrapText="1"/>
    </xf>
    <xf numFmtId="164" fontId="5" fillId="5" borderId="3" xfId="0" applyNumberFormat="1" applyFont="1" applyFill="1" applyBorder="1" applyAlignment="1">
      <alignment horizontal="right" vertical="top" wrapText="1"/>
    </xf>
    <xf numFmtId="164" fontId="5" fillId="2" borderId="10" xfId="0" applyNumberFormat="1" applyFont="1" applyFill="1" applyBorder="1" applyAlignment="1">
      <alignment horizontal="right" vertical="top" wrapText="1"/>
    </xf>
    <xf numFmtId="164" fontId="6" fillId="4"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2" borderId="10" xfId="0" applyFont="1" applyFill="1" applyBorder="1" applyAlignment="1">
      <alignment vertical="top" wrapText="1"/>
    </xf>
    <xf numFmtId="0" fontId="5" fillId="2" borderId="10" xfId="0" applyFont="1" applyFill="1" applyBorder="1" applyAlignment="1">
      <alignment horizontal="justify" vertical="top" wrapText="1"/>
    </xf>
    <xf numFmtId="49" fontId="5" fillId="3" borderId="13" xfId="0" applyNumberFormat="1" applyFont="1" applyFill="1" applyBorder="1" applyAlignment="1">
      <alignment horizontal="center" vertical="top" wrapText="1"/>
    </xf>
    <xf numFmtId="0" fontId="5" fillId="3" borderId="10" xfId="0" applyFont="1" applyFill="1" applyBorder="1" applyAlignment="1">
      <alignment horizontal="left" vertical="top" wrapText="1"/>
    </xf>
    <xf numFmtId="164" fontId="0" fillId="0" borderId="0" xfId="0" applyNumberFormat="1" applyFont="1"/>
    <xf numFmtId="164" fontId="6" fillId="4" borderId="1" xfId="0" applyNumberFormat="1" applyFont="1" applyFill="1" applyBorder="1" applyAlignment="1">
      <alignment horizontal="right" vertical="top" wrapText="1"/>
    </xf>
    <xf numFmtId="164" fontId="6" fillId="4" borderId="10" xfId="0" applyNumberFormat="1" applyFont="1" applyFill="1" applyBorder="1" applyAlignment="1">
      <alignment horizontal="right" vertical="top" wrapText="1"/>
    </xf>
    <xf numFmtId="164" fontId="6" fillId="3" borderId="3" xfId="0" applyNumberFormat="1" applyFont="1" applyFill="1" applyBorder="1" applyAlignment="1">
      <alignment horizontal="right" vertical="top" wrapText="1"/>
    </xf>
    <xf numFmtId="3" fontId="0" fillId="0" borderId="0" xfId="0" applyNumberFormat="1"/>
    <xf numFmtId="4" fontId="0" fillId="0" borderId="0" xfId="0" applyNumberFormat="1"/>
    <xf numFmtId="0" fontId="5" fillId="0" borderId="2" xfId="0" applyFont="1" applyBorder="1" applyAlignment="1">
      <alignment horizontal="left" vertical="top" wrapText="1"/>
    </xf>
    <xf numFmtId="4" fontId="7" fillId="0" borderId="0" xfId="0" applyNumberFormat="1" applyFont="1"/>
    <xf numFmtId="0" fontId="1" fillId="0" borderId="14" xfId="0" applyFont="1" applyBorder="1" applyAlignment="1">
      <alignment wrapText="1"/>
    </xf>
    <xf numFmtId="164" fontId="3" fillId="2" borderId="12" xfId="0" applyNumberFormat="1" applyFont="1" applyFill="1" applyBorder="1" applyAlignment="1">
      <alignment horizontal="right" vertical="top" wrapText="1"/>
    </xf>
    <xf numFmtId="0" fontId="2" fillId="0" borderId="0" xfId="0" applyFont="1" applyAlignment="1">
      <alignment horizontal="center" wrapText="1" shrinkToFit="1"/>
    </xf>
    <xf numFmtId="0" fontId="5" fillId="0" borderId="10" xfId="0" applyFont="1" applyBorder="1" applyAlignment="1">
      <alignment horizontal="left" vertical="top" wrapText="1"/>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164" fontId="5" fillId="0" borderId="10"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164" fontId="6" fillId="3" borderId="1" xfId="0" applyNumberFormat="1" applyFont="1" applyFill="1" applyBorder="1" applyAlignment="1">
      <alignment horizontal="right" vertical="top" wrapText="1"/>
    </xf>
    <xf numFmtId="164" fontId="6" fillId="3" borderId="2" xfId="0" applyNumberFormat="1"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6" xfId="0" applyFont="1" applyBorder="1" applyAlignment="1">
      <alignment vertical="top" wrapText="1"/>
    </xf>
    <xf numFmtId="0" fontId="5" fillId="0" borderId="8"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E69"/>
  <sheetViews>
    <sheetView view="pageBreakPreview" topLeftCell="A52" zoomScaleNormal="80" zoomScaleSheetLayoutView="100" workbookViewId="0">
      <selection activeCell="E16" sqref="E16"/>
    </sheetView>
  </sheetViews>
  <sheetFormatPr defaultRowHeight="15.75"/>
  <cols>
    <col min="1" max="1" width="29.140625" style="12" customWidth="1"/>
    <col min="2" max="2" width="52.140625" style="12" customWidth="1"/>
    <col min="3" max="3" width="21.5703125" style="122" customWidth="1"/>
    <col min="4" max="4" width="9.140625" style="12"/>
    <col min="5" max="5" width="9.7109375" style="12" bestFit="1" customWidth="1"/>
    <col min="6" max="16384" width="9.140625" style="12"/>
  </cols>
  <sheetData>
    <row r="1" spans="1:5">
      <c r="A1" s="1"/>
      <c r="C1" s="121" t="s">
        <v>0</v>
      </c>
    </row>
    <row r="2" spans="1:5">
      <c r="A2" s="1"/>
      <c r="C2" s="121" t="s">
        <v>1</v>
      </c>
    </row>
    <row r="3" spans="1:5">
      <c r="A3" s="1"/>
      <c r="C3" s="121" t="s">
        <v>173</v>
      </c>
    </row>
    <row r="4" spans="1:5">
      <c r="A4" s="1"/>
      <c r="C4" s="121" t="s">
        <v>44</v>
      </c>
    </row>
    <row r="5" spans="1:5">
      <c r="A5" s="1"/>
      <c r="C5" s="121" t="s">
        <v>136</v>
      </c>
    </row>
    <row r="6" spans="1:5">
      <c r="A6" s="1"/>
      <c r="C6" s="121" t="s">
        <v>174</v>
      </c>
    </row>
    <row r="7" spans="1:5">
      <c r="A7" s="1"/>
      <c r="C7" s="121" t="s">
        <v>137</v>
      </c>
    </row>
    <row r="8" spans="1:5">
      <c r="A8" s="2"/>
    </row>
    <row r="9" spans="1:5">
      <c r="A9" s="3"/>
      <c r="B9" s="164" t="s">
        <v>175</v>
      </c>
    </row>
    <row r="10" spans="1:5" ht="55.5" customHeight="1">
      <c r="A10" s="3"/>
      <c r="B10" s="164"/>
    </row>
    <row r="11" spans="1:5" ht="16.5" thickBot="1">
      <c r="A11" s="1"/>
      <c r="C11" s="121" t="s">
        <v>2</v>
      </c>
    </row>
    <row r="12" spans="1:5" ht="82.5" customHeight="1">
      <c r="A12" s="6" t="s">
        <v>16</v>
      </c>
      <c r="B12" s="6" t="s">
        <v>3</v>
      </c>
      <c r="C12" s="123" t="s">
        <v>4</v>
      </c>
    </row>
    <row r="13" spans="1:5" ht="16.5" thickBot="1">
      <c r="A13" s="4">
        <v>1</v>
      </c>
      <c r="B13" s="5">
        <v>2</v>
      </c>
      <c r="C13" s="124"/>
    </row>
    <row r="14" spans="1:5" ht="16.5" thickBot="1">
      <c r="A14" s="13"/>
      <c r="B14" s="14" t="s">
        <v>5</v>
      </c>
      <c r="C14" s="125">
        <f>C15+C62+C59</f>
        <v>3340746.21</v>
      </c>
    </row>
    <row r="15" spans="1:5" ht="24.75" customHeight="1" thickBot="1">
      <c r="A15" s="79" t="s">
        <v>6</v>
      </c>
      <c r="B15" s="80" t="s">
        <v>7</v>
      </c>
      <c r="C15" s="126">
        <f>C16+C21+C27+C38+C42+C51+C52</f>
        <v>767498.32</v>
      </c>
      <c r="E15" s="161"/>
    </row>
    <row r="16" spans="1:5" ht="24.75" customHeight="1" thickBot="1">
      <c r="A16" s="81" t="s">
        <v>8</v>
      </c>
      <c r="B16" s="82" t="s">
        <v>9</v>
      </c>
      <c r="C16" s="129">
        <f>C17</f>
        <v>33936.559999999998</v>
      </c>
    </row>
    <row r="17" spans="1:3" ht="22.5" customHeight="1" thickBot="1">
      <c r="A17" s="73" t="s">
        <v>10</v>
      </c>
      <c r="B17" s="74" t="s">
        <v>17</v>
      </c>
      <c r="C17" s="163">
        <f>C18+C19+C20</f>
        <v>33936.559999999998</v>
      </c>
    </row>
    <row r="18" spans="1:3" ht="99.75" customHeight="1" thickBot="1">
      <c r="A18" s="17" t="s">
        <v>18</v>
      </c>
      <c r="B18" s="162" t="s">
        <v>11</v>
      </c>
      <c r="C18" s="127">
        <f>33357.6+144.95+67.4</f>
        <v>33569.949999999997</v>
      </c>
    </row>
    <row r="19" spans="1:3" ht="99.75" customHeight="1" thickBot="1">
      <c r="A19" s="17" t="s">
        <v>124</v>
      </c>
      <c r="B19" s="162" t="s">
        <v>11</v>
      </c>
      <c r="C19" s="127">
        <v>11.15</v>
      </c>
    </row>
    <row r="20" spans="1:3" ht="99.75" customHeight="1">
      <c r="A20" s="17" t="s">
        <v>96</v>
      </c>
      <c r="B20" s="85" t="s">
        <v>95</v>
      </c>
      <c r="C20" s="127">
        <f>334.22+21.24</f>
        <v>355.46000000000004</v>
      </c>
    </row>
    <row r="21" spans="1:3" ht="18.75" customHeight="1" thickBot="1">
      <c r="A21" s="71" t="s">
        <v>12</v>
      </c>
      <c r="B21" s="72" t="s">
        <v>13</v>
      </c>
      <c r="C21" s="128">
        <f>C24+C25+C26</f>
        <v>925.02</v>
      </c>
    </row>
    <row r="22" spans="1:3" ht="18.75" customHeight="1" thickBot="1">
      <c r="A22" s="15" t="s">
        <v>143</v>
      </c>
      <c r="B22" s="16" t="s">
        <v>19</v>
      </c>
      <c r="C22" s="124"/>
    </row>
    <row r="23" spans="1:3" ht="18.75" customHeight="1" thickBot="1">
      <c r="A23" s="15" t="s">
        <v>20</v>
      </c>
      <c r="B23" s="16" t="s">
        <v>19</v>
      </c>
      <c r="C23" s="124"/>
    </row>
    <row r="24" spans="1:3" ht="67.5" customHeight="1" thickBot="1">
      <c r="A24" s="15" t="s">
        <v>142</v>
      </c>
      <c r="B24" s="16" t="s">
        <v>145</v>
      </c>
      <c r="C24" s="124">
        <v>0</v>
      </c>
    </row>
    <row r="25" spans="1:3" ht="36" customHeight="1" thickBot="1">
      <c r="A25" s="15" t="s">
        <v>144</v>
      </c>
      <c r="B25" s="16" t="s">
        <v>146</v>
      </c>
      <c r="C25" s="124">
        <v>924</v>
      </c>
    </row>
    <row r="26" spans="1:3" ht="66" customHeight="1" thickBot="1">
      <c r="A26" s="15" t="s">
        <v>147</v>
      </c>
      <c r="B26" s="16" t="s">
        <v>148</v>
      </c>
      <c r="C26" s="124">
        <v>1.02</v>
      </c>
    </row>
    <row r="27" spans="1:3" ht="18.75" customHeight="1" thickBot="1">
      <c r="A27" s="75" t="s">
        <v>21</v>
      </c>
      <c r="B27" s="76" t="s">
        <v>22</v>
      </c>
      <c r="C27" s="129">
        <f>C28+C31+C37</f>
        <v>719586.74</v>
      </c>
    </row>
    <row r="28" spans="1:3" ht="18.75" customHeight="1" thickBot="1">
      <c r="A28" s="69" t="s">
        <v>23</v>
      </c>
      <c r="B28" s="70" t="s">
        <v>24</v>
      </c>
      <c r="C28" s="130">
        <f>C29+C30</f>
        <v>38543.51</v>
      </c>
    </row>
    <row r="29" spans="1:3" ht="18.75" customHeight="1" thickBot="1">
      <c r="A29" s="15" t="s">
        <v>25</v>
      </c>
      <c r="B29" s="16" t="s">
        <v>26</v>
      </c>
      <c r="C29" s="124">
        <v>38543.51</v>
      </c>
    </row>
    <row r="30" spans="1:3" ht="18.75" customHeight="1" thickBot="1">
      <c r="A30" s="15" t="s">
        <v>23</v>
      </c>
      <c r="B30" s="16" t="s">
        <v>26</v>
      </c>
      <c r="C30" s="124">
        <v>0</v>
      </c>
    </row>
    <row r="31" spans="1:3" ht="21" customHeight="1" thickBot="1">
      <c r="A31" s="69" t="s">
        <v>27</v>
      </c>
      <c r="B31" s="70" t="s">
        <v>28</v>
      </c>
      <c r="C31" s="130">
        <f>C32+C33</f>
        <v>681043.23</v>
      </c>
    </row>
    <row r="32" spans="1:3" ht="48" customHeight="1" thickBot="1">
      <c r="A32" s="15" t="s">
        <v>97</v>
      </c>
      <c r="B32" s="16" t="s">
        <v>29</v>
      </c>
      <c r="C32" s="124">
        <v>145992.66</v>
      </c>
    </row>
    <row r="33" spans="1:3" ht="95.25" thickBot="1">
      <c r="A33" s="15" t="s">
        <v>98</v>
      </c>
      <c r="B33" s="16" t="s">
        <v>30</v>
      </c>
      <c r="C33" s="124">
        <v>535050.56999999995</v>
      </c>
    </row>
    <row r="34" spans="1:3" ht="32.25" thickBot="1">
      <c r="A34" s="15" t="s">
        <v>149</v>
      </c>
      <c r="B34" s="16" t="s">
        <v>152</v>
      </c>
      <c r="C34" s="124">
        <v>0</v>
      </c>
    </row>
    <row r="35" spans="1:3" ht="16.5" thickBot="1">
      <c r="A35" s="15" t="s">
        <v>150</v>
      </c>
      <c r="B35" s="16" t="s">
        <v>22</v>
      </c>
      <c r="C35" s="124">
        <v>0</v>
      </c>
    </row>
    <row r="36" spans="1:3" ht="32.25" thickBot="1">
      <c r="A36" s="15" t="s">
        <v>151</v>
      </c>
      <c r="B36" s="16" t="s">
        <v>153</v>
      </c>
      <c r="C36" s="124">
        <v>0</v>
      </c>
    </row>
    <row r="37" spans="1:3" ht="63.75" thickBot="1">
      <c r="A37" s="15" t="s">
        <v>139</v>
      </c>
      <c r="B37" s="16" t="s">
        <v>154</v>
      </c>
      <c r="C37" s="124">
        <v>0</v>
      </c>
    </row>
    <row r="38" spans="1:3" ht="32.25" thickBot="1">
      <c r="A38" s="15" t="s">
        <v>149</v>
      </c>
      <c r="B38" s="16" t="s">
        <v>152</v>
      </c>
      <c r="C38" s="124">
        <v>0</v>
      </c>
    </row>
    <row r="39" spans="1:3" ht="16.5" thickBot="1">
      <c r="A39" s="15" t="s">
        <v>150</v>
      </c>
      <c r="B39" s="16" t="s">
        <v>22</v>
      </c>
      <c r="C39" s="124">
        <v>0</v>
      </c>
    </row>
    <row r="40" spans="1:3" ht="32.25" thickBot="1">
      <c r="A40" s="15" t="s">
        <v>151</v>
      </c>
      <c r="B40" s="16" t="s">
        <v>161</v>
      </c>
      <c r="C40" s="124">
        <v>0</v>
      </c>
    </row>
    <row r="41" spans="1:3" ht="63.75" thickBot="1">
      <c r="A41" s="15" t="s">
        <v>139</v>
      </c>
      <c r="B41" s="16" t="s">
        <v>162</v>
      </c>
      <c r="C41" s="124">
        <v>0</v>
      </c>
    </row>
    <row r="42" spans="1:3" ht="16.5" thickBot="1">
      <c r="A42" s="15" t="s">
        <v>163</v>
      </c>
      <c r="B42" s="16" t="s">
        <v>7</v>
      </c>
      <c r="C42" s="124">
        <f>C45+C46+C49</f>
        <v>13050</v>
      </c>
    </row>
    <row r="43" spans="1:3" ht="16.5" thickBot="1">
      <c r="A43" s="15" t="s">
        <v>164</v>
      </c>
      <c r="B43" s="16" t="s">
        <v>165</v>
      </c>
      <c r="C43" s="124">
        <v>0</v>
      </c>
    </row>
    <row r="44" spans="1:3" ht="48" thickBot="1">
      <c r="A44" s="15" t="s">
        <v>166</v>
      </c>
      <c r="B44" s="16" t="s">
        <v>167</v>
      </c>
      <c r="C44" s="124">
        <v>0</v>
      </c>
    </row>
    <row r="45" spans="1:3" ht="63.75" thickBot="1">
      <c r="A45" s="15" t="s">
        <v>108</v>
      </c>
      <c r="B45" s="16" t="s">
        <v>168</v>
      </c>
      <c r="C45" s="124">
        <v>500</v>
      </c>
    </row>
    <row r="46" spans="1:3" ht="16.5" thickBot="1">
      <c r="A46" s="15" t="s">
        <v>184</v>
      </c>
      <c r="B46" s="16" t="s">
        <v>185</v>
      </c>
      <c r="C46" s="124">
        <v>8750</v>
      </c>
    </row>
    <row r="47" spans="1:3" ht="16.5" thickBot="1">
      <c r="A47" s="15" t="s">
        <v>156</v>
      </c>
      <c r="B47" s="16" t="s">
        <v>185</v>
      </c>
      <c r="C47" s="124">
        <v>8750</v>
      </c>
    </row>
    <row r="48" spans="1:3" ht="32.25" thickBot="1">
      <c r="A48" s="15" t="s">
        <v>110</v>
      </c>
      <c r="B48" s="16" t="s">
        <v>186</v>
      </c>
      <c r="C48" s="124">
        <v>8750</v>
      </c>
    </row>
    <row r="49" spans="1:3" ht="20.25" customHeight="1" thickBot="1">
      <c r="A49" s="67" t="s">
        <v>14</v>
      </c>
      <c r="B49" s="68" t="s">
        <v>15</v>
      </c>
      <c r="C49" s="128">
        <f>C50</f>
        <v>3800</v>
      </c>
    </row>
    <row r="50" spans="1:3" ht="36" customHeight="1" thickBot="1">
      <c r="A50" s="15" t="s">
        <v>31</v>
      </c>
      <c r="B50" s="16" t="s">
        <v>32</v>
      </c>
      <c r="C50" s="124">
        <v>3800</v>
      </c>
    </row>
    <row r="51" spans="1:3" ht="54" customHeight="1" thickBot="1">
      <c r="A51" s="87" t="s">
        <v>102</v>
      </c>
      <c r="B51" s="88" t="s">
        <v>103</v>
      </c>
      <c r="C51" s="128"/>
    </row>
    <row r="52" spans="1:3" ht="36" customHeight="1" thickBot="1">
      <c r="A52" s="87" t="s">
        <v>169</v>
      </c>
      <c r="B52" s="68" t="s">
        <v>170</v>
      </c>
      <c r="C52" s="128">
        <v>0</v>
      </c>
    </row>
    <row r="53" spans="1:3" ht="117.75" customHeight="1" thickBot="1">
      <c r="A53" s="87" t="s">
        <v>135</v>
      </c>
      <c r="B53" s="68" t="s">
        <v>121</v>
      </c>
      <c r="C53" s="128">
        <v>0</v>
      </c>
    </row>
    <row r="54" spans="1:3" ht="93.75" customHeight="1" thickBot="1">
      <c r="A54" s="87" t="s">
        <v>118</v>
      </c>
      <c r="B54" s="68" t="s">
        <v>117</v>
      </c>
      <c r="C54" s="128"/>
    </row>
    <row r="55" spans="1:3" ht="34.5" customHeight="1" thickBot="1">
      <c r="A55" s="87" t="s">
        <v>122</v>
      </c>
      <c r="B55" s="88" t="s">
        <v>123</v>
      </c>
      <c r="C55" s="128">
        <v>0</v>
      </c>
    </row>
    <row r="56" spans="1:3" ht="38.25" customHeight="1" thickBot="1">
      <c r="A56" s="87" t="s">
        <v>120</v>
      </c>
      <c r="B56" s="68" t="s">
        <v>119</v>
      </c>
      <c r="C56" s="128"/>
    </row>
    <row r="57" spans="1:3" ht="36" customHeight="1" thickBot="1">
      <c r="A57" s="87" t="s">
        <v>110</v>
      </c>
      <c r="B57" s="68" t="s">
        <v>111</v>
      </c>
      <c r="C57" s="128">
        <v>0</v>
      </c>
    </row>
    <row r="58" spans="1:3" ht="23.25" customHeight="1" thickBot="1">
      <c r="A58" s="87" t="s">
        <v>108</v>
      </c>
      <c r="B58" s="68" t="s">
        <v>109</v>
      </c>
      <c r="C58" s="128"/>
    </row>
    <row r="59" spans="1:3" ht="23.25" customHeight="1" thickBot="1">
      <c r="A59" s="87" t="s">
        <v>155</v>
      </c>
      <c r="B59" s="68" t="s">
        <v>158</v>
      </c>
      <c r="C59" s="128">
        <v>0</v>
      </c>
    </row>
    <row r="60" spans="1:3" ht="23.25" customHeight="1" thickBot="1">
      <c r="A60" s="87" t="s">
        <v>156</v>
      </c>
      <c r="B60" s="68" t="s">
        <v>159</v>
      </c>
      <c r="C60" s="128">
        <v>0</v>
      </c>
    </row>
    <row r="61" spans="1:3" ht="35.25" customHeight="1" thickBot="1">
      <c r="A61" s="87" t="s">
        <v>157</v>
      </c>
      <c r="B61" s="68" t="s">
        <v>160</v>
      </c>
      <c r="C61" s="128">
        <v>0</v>
      </c>
    </row>
    <row r="62" spans="1:3" ht="20.25" customHeight="1" thickBot="1">
      <c r="A62" s="77" t="s">
        <v>33</v>
      </c>
      <c r="B62" s="78" t="s">
        <v>34</v>
      </c>
      <c r="C62" s="131">
        <f>C63+C65+C67+C68+C69+C64</f>
        <v>2573247.89</v>
      </c>
    </row>
    <row r="63" spans="1:3" ht="32.25" customHeight="1" thickBot="1">
      <c r="A63" s="15" t="s">
        <v>127</v>
      </c>
      <c r="B63" s="16" t="s">
        <v>128</v>
      </c>
      <c r="C63" s="132">
        <v>1190700</v>
      </c>
    </row>
    <row r="64" spans="1:3" ht="60" customHeight="1" thickBot="1">
      <c r="A64" s="15" t="s">
        <v>189</v>
      </c>
      <c r="B64" s="16" t="s">
        <v>190</v>
      </c>
      <c r="C64" s="132">
        <v>450400.87</v>
      </c>
    </row>
    <row r="65" spans="1:3" ht="52.5" customHeight="1" thickBot="1">
      <c r="A65" s="15" t="s">
        <v>126</v>
      </c>
      <c r="B65" s="16" t="s">
        <v>35</v>
      </c>
      <c r="C65" s="132">
        <v>73800</v>
      </c>
    </row>
    <row r="66" spans="1:3" ht="39.75" customHeight="1" thickBot="1">
      <c r="A66" s="15" t="s">
        <v>132</v>
      </c>
      <c r="B66" s="16" t="s">
        <v>36</v>
      </c>
      <c r="C66" s="132">
        <v>0</v>
      </c>
    </row>
    <row r="67" spans="1:3" ht="100.5" customHeight="1" thickBot="1">
      <c r="A67" s="15" t="s">
        <v>133</v>
      </c>
      <c r="B67" s="16" t="s">
        <v>134</v>
      </c>
      <c r="C67" s="124">
        <v>0</v>
      </c>
    </row>
    <row r="68" spans="1:3" ht="21.75" customHeight="1" thickBot="1">
      <c r="A68" s="15" t="s">
        <v>104</v>
      </c>
      <c r="B68" s="16" t="s">
        <v>105</v>
      </c>
      <c r="C68" s="124">
        <v>993347.02</v>
      </c>
    </row>
    <row r="69" spans="1:3" ht="37.5" customHeight="1">
      <c r="A69" s="133" t="s">
        <v>187</v>
      </c>
      <c r="B69" s="134" t="s">
        <v>188</v>
      </c>
      <c r="C69" s="135">
        <v>-135000</v>
      </c>
    </row>
  </sheetData>
  <mergeCells count="1">
    <mergeCell ref="B9:B10"/>
  </mergeCells>
  <pageMargins left="0.7" right="0.7" top="0.75" bottom="0.75" header="0.3" footer="0.3"/>
  <pageSetup paperSize="9" scale="2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G78"/>
  <sheetViews>
    <sheetView view="pageBreakPreview" topLeftCell="A64" zoomScale="86" zoomScaleNormal="100" zoomScaleSheetLayoutView="86" workbookViewId="0">
      <selection activeCell="C72" sqref="C72"/>
    </sheetView>
  </sheetViews>
  <sheetFormatPr defaultRowHeight="15"/>
  <cols>
    <col min="1" max="1" width="37.5703125" customWidth="1"/>
    <col min="2" max="2" width="17.5703125" style="28" customWidth="1"/>
    <col min="3" max="3" width="17.5703125" customWidth="1"/>
    <col min="4" max="4" width="13.5703125" customWidth="1"/>
    <col min="5" max="5" width="17.5703125" style="154" customWidth="1"/>
    <col min="7" max="7" width="14.7109375" bestFit="1" customWidth="1"/>
  </cols>
  <sheetData>
    <row r="1" spans="1:7" ht="15.75">
      <c r="E1" s="121" t="s">
        <v>37</v>
      </c>
    </row>
    <row r="2" spans="1:7" ht="15.75">
      <c r="D2" s="20"/>
      <c r="E2" s="121" t="s">
        <v>1</v>
      </c>
    </row>
    <row r="3" spans="1:7" ht="15.75">
      <c r="D3" s="20"/>
      <c r="E3" s="121" t="s">
        <v>173</v>
      </c>
    </row>
    <row r="4" spans="1:7" ht="15.75">
      <c r="E4" s="121" t="s">
        <v>44</v>
      </c>
    </row>
    <row r="5" spans="1:7" ht="15.75">
      <c r="E5" s="121" t="s">
        <v>138</v>
      </c>
    </row>
    <row r="6" spans="1:7" ht="15.75">
      <c r="E6" s="121" t="s">
        <v>174</v>
      </c>
    </row>
    <row r="7" spans="1:7" ht="15.75">
      <c r="E7" s="121" t="s">
        <v>137</v>
      </c>
    </row>
    <row r="8" spans="1:7" ht="12.75" customHeight="1">
      <c r="A8" s="3"/>
      <c r="B8" s="29"/>
    </row>
    <row r="9" spans="1:7" ht="100.5" customHeight="1">
      <c r="A9" s="164" t="s">
        <v>176</v>
      </c>
      <c r="B9" s="164"/>
      <c r="C9" s="164"/>
      <c r="D9" s="164"/>
      <c r="E9" s="164"/>
    </row>
    <row r="10" spans="1:7" ht="16.5" thickBot="1">
      <c r="A10" s="18" t="s">
        <v>45</v>
      </c>
      <c r="E10" s="137" t="s">
        <v>46</v>
      </c>
    </row>
    <row r="11" spans="1:7" ht="32.25" customHeight="1" thickBot="1">
      <c r="A11" s="22" t="s">
        <v>38</v>
      </c>
      <c r="B11" s="30" t="s">
        <v>47</v>
      </c>
      <c r="C11" s="23" t="s">
        <v>48</v>
      </c>
      <c r="D11" s="23" t="s">
        <v>49</v>
      </c>
      <c r="E11" s="138" t="s">
        <v>4</v>
      </c>
    </row>
    <row r="12" spans="1:7" ht="19.5" thickBot="1">
      <c r="A12" s="11" t="s">
        <v>5</v>
      </c>
      <c r="B12" s="31"/>
      <c r="C12" s="24"/>
      <c r="D12" s="24"/>
      <c r="E12" s="139">
        <f>E13+E28+E34+E35+E37+E54+E41+E74+E75</f>
        <v>3676602.4200000004</v>
      </c>
      <c r="G12" s="136"/>
    </row>
    <row r="13" spans="1:7" ht="15" customHeight="1">
      <c r="A13" s="169" t="s">
        <v>50</v>
      </c>
      <c r="B13" s="171" t="s">
        <v>67</v>
      </c>
      <c r="C13" s="173"/>
      <c r="D13" s="175"/>
      <c r="E13" s="177">
        <f>E15</f>
        <v>2134895.2400000002</v>
      </c>
    </row>
    <row r="14" spans="1:7" ht="33.75" customHeight="1" thickBot="1">
      <c r="A14" s="170"/>
      <c r="B14" s="172"/>
      <c r="C14" s="174"/>
      <c r="D14" s="176"/>
      <c r="E14" s="178"/>
      <c r="G14" s="159"/>
    </row>
    <row r="15" spans="1:7" ht="24.75" customHeight="1" thickBot="1">
      <c r="A15" s="44" t="s">
        <v>42</v>
      </c>
      <c r="B15" s="52" t="s">
        <v>67</v>
      </c>
      <c r="C15" s="53">
        <v>9900000000</v>
      </c>
      <c r="D15" s="45"/>
      <c r="E15" s="140">
        <f>E16+E19</f>
        <v>2134895.2400000002</v>
      </c>
    </row>
    <row r="16" spans="1:7" ht="60.75" customHeight="1" thickBot="1">
      <c r="A16" s="43" t="s">
        <v>51</v>
      </c>
      <c r="B16" s="54" t="s">
        <v>68</v>
      </c>
      <c r="C16" s="55"/>
      <c r="D16" s="42"/>
      <c r="E16" s="141">
        <f>E17</f>
        <v>864645.17</v>
      </c>
    </row>
    <row r="17" spans="1:7" ht="48" customHeight="1" thickBot="1">
      <c r="A17" s="9" t="s">
        <v>52</v>
      </c>
      <c r="B17" s="31" t="s">
        <v>68</v>
      </c>
      <c r="C17" s="24">
        <v>9900002030</v>
      </c>
      <c r="D17" s="24"/>
      <c r="E17" s="142">
        <f>E18</f>
        <v>864645.17</v>
      </c>
    </row>
    <row r="18" spans="1:7" ht="100.5" customHeight="1" thickBot="1">
      <c r="A18" s="9" t="s">
        <v>53</v>
      </c>
      <c r="B18" s="31" t="s">
        <v>68</v>
      </c>
      <c r="C18" s="24">
        <v>9900002030</v>
      </c>
      <c r="D18" s="24">
        <v>100</v>
      </c>
      <c r="E18" s="146">
        <v>864645.17</v>
      </c>
    </row>
    <row r="19" spans="1:7" ht="24.75" customHeight="1" thickBot="1">
      <c r="A19" s="43" t="s">
        <v>39</v>
      </c>
      <c r="B19" s="54" t="s">
        <v>94</v>
      </c>
      <c r="C19" s="42">
        <v>9900002040</v>
      </c>
      <c r="D19" s="42"/>
      <c r="E19" s="141">
        <f>E20+E21+E22</f>
        <v>1270250.07</v>
      </c>
    </row>
    <row r="20" spans="1:7" ht="104.25" customHeight="1" thickBot="1">
      <c r="A20" s="9" t="s">
        <v>53</v>
      </c>
      <c r="B20" s="31" t="s">
        <v>94</v>
      </c>
      <c r="C20" s="104">
        <v>9900002040</v>
      </c>
      <c r="D20" s="24">
        <v>100</v>
      </c>
      <c r="E20" s="142">
        <v>976501.17</v>
      </c>
      <c r="G20" s="136"/>
    </row>
    <row r="21" spans="1:7" ht="45.75" customHeight="1" thickBot="1">
      <c r="A21" s="100" t="s">
        <v>54</v>
      </c>
      <c r="B21" s="101" t="s">
        <v>94</v>
      </c>
      <c r="C21" s="104">
        <v>9900002040</v>
      </c>
      <c r="D21" s="102">
        <v>200</v>
      </c>
      <c r="E21" s="143">
        <v>277076.7</v>
      </c>
    </row>
    <row r="22" spans="1:7" ht="32.25" customHeight="1">
      <c r="A22" s="165" t="s">
        <v>40</v>
      </c>
      <c r="B22" s="166" t="s">
        <v>94</v>
      </c>
      <c r="C22" s="167">
        <v>9900002040</v>
      </c>
      <c r="D22" s="167">
        <v>800</v>
      </c>
      <c r="E22" s="168">
        <v>16672.2</v>
      </c>
    </row>
    <row r="23" spans="1:7" ht="409.5" hidden="1" customHeight="1" thickBot="1">
      <c r="A23" s="165"/>
      <c r="B23" s="166"/>
      <c r="C23" s="167"/>
      <c r="D23" s="167"/>
      <c r="E23" s="168"/>
    </row>
    <row r="24" spans="1:7" ht="25.5" customHeight="1">
      <c r="A24" s="150" t="s">
        <v>55</v>
      </c>
      <c r="B24" s="118" t="s">
        <v>171</v>
      </c>
      <c r="C24" s="119"/>
      <c r="D24" s="151"/>
      <c r="E24" s="147">
        <f>E25</f>
        <v>0</v>
      </c>
    </row>
    <row r="25" spans="1:7" ht="41.25" customHeight="1" thickBot="1">
      <c r="A25" s="9" t="s">
        <v>114</v>
      </c>
      <c r="B25" s="31" t="s">
        <v>171</v>
      </c>
      <c r="C25" s="24">
        <v>9900074000</v>
      </c>
      <c r="D25" s="25"/>
      <c r="E25" s="142">
        <f>E26</f>
        <v>0</v>
      </c>
    </row>
    <row r="26" spans="1:7" ht="25.5" customHeight="1" thickBot="1">
      <c r="A26" s="26" t="s">
        <v>172</v>
      </c>
      <c r="B26" s="31" t="s">
        <v>171</v>
      </c>
      <c r="C26" s="24">
        <v>9900074000</v>
      </c>
      <c r="D26" s="25"/>
      <c r="E26" s="142">
        <f>E27</f>
        <v>0</v>
      </c>
    </row>
    <row r="27" spans="1:7" ht="30.75" customHeight="1" thickBot="1">
      <c r="A27" s="26" t="s">
        <v>115</v>
      </c>
      <c r="B27" s="31" t="s">
        <v>171</v>
      </c>
      <c r="C27" s="24">
        <v>9900074000</v>
      </c>
      <c r="D27" s="24">
        <v>500</v>
      </c>
      <c r="E27" s="142">
        <v>0</v>
      </c>
    </row>
    <row r="28" spans="1:7" ht="32.25" customHeight="1" thickBot="1">
      <c r="A28" s="64" t="s">
        <v>57</v>
      </c>
      <c r="B28" s="65" t="s">
        <v>93</v>
      </c>
      <c r="C28" s="61"/>
      <c r="D28" s="61"/>
      <c r="E28" s="148">
        <f>E31</f>
        <v>73800</v>
      </c>
    </row>
    <row r="29" spans="1:7" ht="29.25" customHeight="1" thickBot="1">
      <c r="A29" s="66" t="s">
        <v>42</v>
      </c>
      <c r="B29" s="52" t="s">
        <v>93</v>
      </c>
      <c r="C29" s="45">
        <v>9900000</v>
      </c>
      <c r="D29" s="45"/>
      <c r="E29" s="140">
        <f>E30</f>
        <v>0</v>
      </c>
    </row>
    <row r="30" spans="1:7" ht="39.75" customHeight="1" thickBot="1">
      <c r="A30" s="26" t="s">
        <v>58</v>
      </c>
      <c r="B30" s="31" t="s">
        <v>92</v>
      </c>
      <c r="C30" s="24">
        <v>99051180</v>
      </c>
      <c r="D30" s="24"/>
      <c r="E30" s="142">
        <v>0</v>
      </c>
    </row>
    <row r="31" spans="1:7" ht="79.5" customHeight="1" thickBot="1">
      <c r="A31" s="41" t="s">
        <v>59</v>
      </c>
      <c r="B31" s="54" t="s">
        <v>92</v>
      </c>
      <c r="C31" s="42">
        <v>99051180</v>
      </c>
      <c r="D31" s="42"/>
      <c r="E31" s="141">
        <f>E32+E33</f>
        <v>73800</v>
      </c>
    </row>
    <row r="32" spans="1:7" ht="99.75" customHeight="1" thickBot="1">
      <c r="A32" s="26" t="s">
        <v>53</v>
      </c>
      <c r="B32" s="31" t="s">
        <v>92</v>
      </c>
      <c r="C32" s="24">
        <v>9900051180</v>
      </c>
      <c r="D32" s="24">
        <v>100</v>
      </c>
      <c r="E32" s="142">
        <v>66908.72</v>
      </c>
    </row>
    <row r="33" spans="1:5" ht="39.75" customHeight="1" thickBot="1">
      <c r="A33" s="9" t="s">
        <v>54</v>
      </c>
      <c r="B33" s="31" t="s">
        <v>92</v>
      </c>
      <c r="C33" s="24">
        <v>9900051180</v>
      </c>
      <c r="D33" s="24">
        <v>200</v>
      </c>
      <c r="E33" s="142">
        <v>6891.28</v>
      </c>
    </row>
    <row r="34" spans="1:5" ht="39.75" customHeight="1">
      <c r="A34" s="100" t="s">
        <v>54</v>
      </c>
      <c r="B34" s="101" t="s">
        <v>131</v>
      </c>
      <c r="C34" s="102">
        <v>2110474040</v>
      </c>
      <c r="D34" s="102">
        <v>200</v>
      </c>
      <c r="E34" s="143">
        <v>0</v>
      </c>
    </row>
    <row r="35" spans="1:5" ht="77.25" customHeight="1">
      <c r="A35" s="117" t="s">
        <v>130</v>
      </c>
      <c r="B35" s="118" t="s">
        <v>131</v>
      </c>
      <c r="C35" s="119">
        <v>2110474040</v>
      </c>
      <c r="D35" s="119"/>
      <c r="E35" s="147">
        <f>E36</f>
        <v>0</v>
      </c>
    </row>
    <row r="36" spans="1:5" ht="47.25" customHeight="1" thickBot="1">
      <c r="A36" s="116" t="s">
        <v>54</v>
      </c>
      <c r="B36" s="31" t="s">
        <v>131</v>
      </c>
      <c r="C36" s="24">
        <v>2114374040</v>
      </c>
      <c r="D36" s="24">
        <v>200</v>
      </c>
      <c r="E36" s="142">
        <v>0</v>
      </c>
    </row>
    <row r="37" spans="1:5" ht="28.5" customHeight="1" thickBot="1">
      <c r="A37" s="56" t="s">
        <v>60</v>
      </c>
      <c r="B37" s="57" t="s">
        <v>91</v>
      </c>
      <c r="C37" s="58"/>
      <c r="D37" s="59"/>
      <c r="E37" s="155">
        <f>E38+E42+E48</f>
        <v>764191.12</v>
      </c>
    </row>
    <row r="38" spans="1:5" ht="45" customHeight="1">
      <c r="A38" s="153" t="s">
        <v>69</v>
      </c>
      <c r="B38" s="152" t="s">
        <v>90</v>
      </c>
      <c r="C38" s="62"/>
      <c r="D38" s="63"/>
      <c r="E38" s="144">
        <f>E39</f>
        <v>0</v>
      </c>
    </row>
    <row r="39" spans="1:5" ht="21.75" customHeight="1" thickBot="1">
      <c r="A39" s="9" t="s">
        <v>42</v>
      </c>
      <c r="B39" s="31" t="s">
        <v>90</v>
      </c>
      <c r="C39" s="24">
        <v>99000000</v>
      </c>
      <c r="D39" s="24"/>
      <c r="E39" s="142">
        <v>0</v>
      </c>
    </row>
    <row r="40" spans="1:5" ht="41.25" customHeight="1" thickBot="1">
      <c r="A40" s="43" t="s">
        <v>61</v>
      </c>
      <c r="B40" s="54" t="s">
        <v>90</v>
      </c>
      <c r="C40" s="42">
        <v>99003480</v>
      </c>
      <c r="D40" s="42"/>
      <c r="E40" s="141">
        <f>E41</f>
        <v>0</v>
      </c>
    </row>
    <row r="41" spans="1:5" ht="27.75" customHeight="1" thickBot="1">
      <c r="A41" s="9" t="s">
        <v>40</v>
      </c>
      <c r="B41" s="31" t="s">
        <v>90</v>
      </c>
      <c r="C41" s="24">
        <v>9900348</v>
      </c>
      <c r="D41" s="24">
        <v>800</v>
      </c>
      <c r="E41" s="142">
        <v>0</v>
      </c>
    </row>
    <row r="42" spans="1:5" ht="27.75" customHeight="1" thickBot="1">
      <c r="A42" s="89" t="s">
        <v>106</v>
      </c>
      <c r="B42" s="60" t="s">
        <v>107</v>
      </c>
      <c r="C42" s="48"/>
      <c r="D42" s="48"/>
      <c r="E42" s="145">
        <f>E43</f>
        <v>513347.02</v>
      </c>
    </row>
    <row r="43" spans="1:5" ht="156.75" customHeight="1" thickBot="1">
      <c r="A43" s="111" t="s">
        <v>177</v>
      </c>
      <c r="B43" s="54" t="s">
        <v>107</v>
      </c>
      <c r="C43" s="42">
        <v>2010000000</v>
      </c>
      <c r="D43" s="42"/>
      <c r="E43" s="141">
        <f>E44+E46</f>
        <v>513347.02</v>
      </c>
    </row>
    <row r="44" spans="1:5" ht="123" customHeight="1" thickBot="1">
      <c r="A44" s="111" t="s">
        <v>125</v>
      </c>
      <c r="B44" s="54" t="s">
        <v>107</v>
      </c>
      <c r="C44" s="42">
        <v>2010174040</v>
      </c>
      <c r="D44" s="42"/>
      <c r="E44" s="141">
        <f>E45</f>
        <v>220000</v>
      </c>
    </row>
    <row r="45" spans="1:5" ht="41.25" customHeight="1" thickBot="1">
      <c r="A45" s="93" t="s">
        <v>54</v>
      </c>
      <c r="B45" s="90" t="s">
        <v>107</v>
      </c>
      <c r="C45" s="91">
        <v>2010174040</v>
      </c>
      <c r="D45" s="91">
        <v>200</v>
      </c>
      <c r="E45" s="146">
        <v>220000</v>
      </c>
    </row>
    <row r="46" spans="1:5" ht="138.75" customHeight="1" thickBot="1">
      <c r="A46" s="111" t="s">
        <v>125</v>
      </c>
      <c r="B46" s="54" t="s">
        <v>107</v>
      </c>
      <c r="C46" s="42">
        <v>20103150</v>
      </c>
      <c r="D46" s="42"/>
      <c r="E46" s="141">
        <f>E47</f>
        <v>293347.02</v>
      </c>
    </row>
    <row r="47" spans="1:5" ht="45" customHeight="1" thickBot="1">
      <c r="A47" s="93" t="s">
        <v>54</v>
      </c>
      <c r="B47" s="90" t="s">
        <v>107</v>
      </c>
      <c r="C47" s="91">
        <v>20103150</v>
      </c>
      <c r="D47" s="91">
        <v>200</v>
      </c>
      <c r="E47" s="146">
        <v>293347.02</v>
      </c>
    </row>
    <row r="48" spans="1:5" ht="41.25" customHeight="1" thickBot="1">
      <c r="A48" s="47" t="s">
        <v>62</v>
      </c>
      <c r="B48" s="60" t="s">
        <v>89</v>
      </c>
      <c r="C48" s="61"/>
      <c r="D48" s="48"/>
      <c r="E48" s="145">
        <f>E49+E52</f>
        <v>250844.1</v>
      </c>
    </row>
    <row r="49" spans="1:7" ht="159.75" customHeight="1" thickBot="1">
      <c r="A49" s="44" t="s">
        <v>178</v>
      </c>
      <c r="B49" s="52" t="s">
        <v>89</v>
      </c>
      <c r="C49" s="45">
        <v>1710000000</v>
      </c>
      <c r="D49" s="45"/>
      <c r="E49" s="140">
        <f>E50</f>
        <v>250844.1</v>
      </c>
    </row>
    <row r="50" spans="1:7" ht="42" customHeight="1" thickBot="1">
      <c r="A50" s="43" t="s">
        <v>63</v>
      </c>
      <c r="B50" s="54" t="s">
        <v>89</v>
      </c>
      <c r="C50" s="42">
        <v>1710103330</v>
      </c>
      <c r="D50" s="42"/>
      <c r="E50" s="141">
        <f>E51</f>
        <v>250844.1</v>
      </c>
    </row>
    <row r="51" spans="1:7" ht="41.25" customHeight="1">
      <c r="A51" s="100" t="s">
        <v>54</v>
      </c>
      <c r="B51" s="101" t="s">
        <v>89</v>
      </c>
      <c r="C51" s="115">
        <v>1710103330</v>
      </c>
      <c r="D51" s="102">
        <v>200</v>
      </c>
      <c r="E51" s="143">
        <v>250844.1</v>
      </c>
    </row>
    <row r="52" spans="1:7" ht="41.25" customHeight="1" thickBot="1">
      <c r="A52" s="43" t="s">
        <v>63</v>
      </c>
      <c r="B52" s="54" t="s">
        <v>89</v>
      </c>
      <c r="C52" s="42">
        <v>9900003330</v>
      </c>
      <c r="D52" s="42"/>
      <c r="E52" s="147">
        <f>E53</f>
        <v>0</v>
      </c>
    </row>
    <row r="53" spans="1:7" ht="41.25" customHeight="1">
      <c r="A53" s="100" t="s">
        <v>54</v>
      </c>
      <c r="B53" s="101" t="s">
        <v>89</v>
      </c>
      <c r="C53" s="106">
        <v>9900003330</v>
      </c>
      <c r="D53" s="102">
        <v>200</v>
      </c>
      <c r="E53" s="143"/>
    </row>
    <row r="54" spans="1:7" ht="42" customHeight="1">
      <c r="A54" s="108" t="s">
        <v>64</v>
      </c>
      <c r="B54" s="109" t="s">
        <v>88</v>
      </c>
      <c r="C54" s="110"/>
      <c r="D54" s="107"/>
      <c r="E54" s="156">
        <f>E55</f>
        <v>412595.23</v>
      </c>
      <c r="G54" s="136"/>
    </row>
    <row r="55" spans="1:7" ht="195" customHeight="1" thickBot="1">
      <c r="A55" s="44" t="s">
        <v>179</v>
      </c>
      <c r="B55" s="52" t="s">
        <v>88</v>
      </c>
      <c r="C55" s="45">
        <v>2110000000</v>
      </c>
      <c r="D55" s="45"/>
      <c r="E55" s="157">
        <f>E56+E61+E65+E67+E69+E71</f>
        <v>412595.23</v>
      </c>
    </row>
    <row r="56" spans="1:7" ht="22.5" customHeight="1" thickBot="1">
      <c r="A56" s="43" t="s">
        <v>41</v>
      </c>
      <c r="B56" s="54" t="s">
        <v>87</v>
      </c>
      <c r="C56" s="42"/>
      <c r="D56" s="42"/>
      <c r="E56" s="141">
        <f>E57</f>
        <v>21983.52</v>
      </c>
    </row>
    <row r="57" spans="1:7" ht="27.75" customHeight="1" thickBot="1">
      <c r="A57" s="9" t="s">
        <v>65</v>
      </c>
      <c r="B57" s="31" t="s">
        <v>87</v>
      </c>
      <c r="C57" s="24">
        <v>2119821</v>
      </c>
      <c r="D57" s="24"/>
      <c r="E57" s="142">
        <f>E58</f>
        <v>21983.52</v>
      </c>
    </row>
    <row r="58" spans="1:7" ht="47.25" customHeight="1" thickBot="1">
      <c r="A58" s="9" t="s">
        <v>54</v>
      </c>
      <c r="B58" s="31" t="s">
        <v>87</v>
      </c>
      <c r="C58" s="24">
        <v>2110103610</v>
      </c>
      <c r="D58" s="24">
        <v>200</v>
      </c>
      <c r="E58" s="142">
        <v>21983.52</v>
      </c>
    </row>
    <row r="59" spans="1:7" ht="27.75" customHeight="1" thickBot="1">
      <c r="A59" s="83" t="s">
        <v>100</v>
      </c>
      <c r="B59" s="31" t="s">
        <v>99</v>
      </c>
      <c r="C59" s="24"/>
      <c r="D59" s="24"/>
      <c r="E59" s="142">
        <v>0</v>
      </c>
    </row>
    <row r="60" spans="1:7" ht="46.5" customHeight="1" thickBot="1">
      <c r="A60" s="83" t="s">
        <v>101</v>
      </c>
      <c r="B60" s="31" t="s">
        <v>99</v>
      </c>
      <c r="C60" s="24">
        <v>2110203560</v>
      </c>
      <c r="D60" s="24"/>
      <c r="E60" s="142">
        <v>0</v>
      </c>
    </row>
    <row r="61" spans="1:7" ht="30" customHeight="1" thickBot="1">
      <c r="A61" s="83" t="s">
        <v>54</v>
      </c>
      <c r="B61" s="31" t="s">
        <v>99</v>
      </c>
      <c r="C61" s="24">
        <v>2110203560</v>
      </c>
      <c r="D61" s="24">
        <v>200</v>
      </c>
      <c r="E61" s="146">
        <v>49900</v>
      </c>
    </row>
    <row r="62" spans="1:7" ht="27.75" customHeight="1" thickBot="1">
      <c r="A62" s="43" t="s">
        <v>101</v>
      </c>
      <c r="B62" s="54" t="s">
        <v>99</v>
      </c>
      <c r="C62" s="42" t="s">
        <v>129</v>
      </c>
      <c r="D62" s="42"/>
      <c r="E62" s="141">
        <f>E63</f>
        <v>0</v>
      </c>
    </row>
    <row r="63" spans="1:7" ht="40.5" customHeight="1" thickBot="1">
      <c r="A63" s="103" t="s">
        <v>54</v>
      </c>
      <c r="B63" s="31" t="s">
        <v>99</v>
      </c>
      <c r="C63" s="104">
        <v>2110274040</v>
      </c>
      <c r="D63" s="24">
        <v>200</v>
      </c>
      <c r="E63" s="142">
        <v>0</v>
      </c>
    </row>
    <row r="64" spans="1:7" ht="23.25" customHeight="1" thickBot="1">
      <c r="A64" s="43" t="s">
        <v>43</v>
      </c>
      <c r="B64" s="54" t="s">
        <v>86</v>
      </c>
      <c r="C64" s="55"/>
      <c r="D64" s="42"/>
      <c r="E64" s="141">
        <f>E65+E70+E72+E67</f>
        <v>328711.71000000002</v>
      </c>
    </row>
    <row r="65" spans="1:5" ht="43.5" customHeight="1" thickBot="1">
      <c r="A65" s="43" t="s">
        <v>66</v>
      </c>
      <c r="B65" s="54" t="s">
        <v>86</v>
      </c>
      <c r="C65" s="42">
        <v>2110306050</v>
      </c>
      <c r="D65" s="42"/>
      <c r="E65" s="141">
        <f>E66</f>
        <v>38711.71</v>
      </c>
    </row>
    <row r="66" spans="1:5" ht="40.5" customHeight="1" thickBot="1">
      <c r="A66" s="83" t="s">
        <v>54</v>
      </c>
      <c r="B66" s="31" t="s">
        <v>86</v>
      </c>
      <c r="C66" s="91">
        <v>2110306050</v>
      </c>
      <c r="D66" s="91">
        <v>200</v>
      </c>
      <c r="E66" s="146">
        <v>38711.71</v>
      </c>
    </row>
    <row r="67" spans="1:5" ht="40.5" customHeight="1" thickBot="1">
      <c r="A67" s="149" t="s">
        <v>40</v>
      </c>
      <c r="B67" s="31" t="s">
        <v>86</v>
      </c>
      <c r="C67" s="91">
        <v>2110306050</v>
      </c>
      <c r="D67" s="91">
        <v>800</v>
      </c>
      <c r="E67" s="146">
        <v>10000</v>
      </c>
    </row>
    <row r="68" spans="1:5" ht="48" customHeight="1" thickBot="1">
      <c r="A68" s="43" t="s">
        <v>66</v>
      </c>
      <c r="B68" s="54" t="s">
        <v>86</v>
      </c>
      <c r="C68" s="42">
        <v>21106400</v>
      </c>
      <c r="D68" s="42"/>
      <c r="E68" s="141">
        <f>E69</f>
        <v>12000</v>
      </c>
    </row>
    <row r="69" spans="1:5" ht="42" customHeight="1" thickBot="1">
      <c r="A69" s="86" t="s">
        <v>54</v>
      </c>
      <c r="B69" s="31" t="s">
        <v>86</v>
      </c>
      <c r="C69" s="24">
        <v>2110306400</v>
      </c>
      <c r="D69" s="24">
        <v>200</v>
      </c>
      <c r="E69" s="146">
        <v>12000</v>
      </c>
    </row>
    <row r="70" spans="1:5" ht="56.25" customHeight="1" thickBot="1">
      <c r="A70" s="43" t="s">
        <v>66</v>
      </c>
      <c r="B70" s="54" t="s">
        <v>86</v>
      </c>
      <c r="C70" s="42">
        <v>2110374040</v>
      </c>
      <c r="D70" s="42"/>
      <c r="E70" s="141">
        <f>E71</f>
        <v>280000</v>
      </c>
    </row>
    <row r="71" spans="1:5" ht="38.25" customHeight="1" thickBot="1">
      <c r="A71" s="112" t="s">
        <v>54</v>
      </c>
      <c r="B71" s="31" t="s">
        <v>86</v>
      </c>
      <c r="C71" s="24">
        <v>2110374040</v>
      </c>
      <c r="D71" s="24">
        <v>200</v>
      </c>
      <c r="E71" s="146">
        <v>280000</v>
      </c>
    </row>
    <row r="72" spans="1:5" ht="47.25" customHeight="1" thickBot="1">
      <c r="A72" s="116" t="s">
        <v>54</v>
      </c>
      <c r="B72" s="31" t="s">
        <v>86</v>
      </c>
      <c r="C72" s="24" t="s">
        <v>140</v>
      </c>
      <c r="D72" s="24">
        <v>200</v>
      </c>
      <c r="E72" s="142">
        <v>0</v>
      </c>
    </row>
    <row r="73" spans="1:5" ht="47.25" customHeight="1" thickBot="1">
      <c r="A73" s="120" t="s">
        <v>54</v>
      </c>
      <c r="B73" s="31" t="s">
        <v>141</v>
      </c>
      <c r="C73" s="24">
        <v>9900041200</v>
      </c>
      <c r="D73" s="24">
        <v>200</v>
      </c>
      <c r="E73" s="142">
        <v>0</v>
      </c>
    </row>
    <row r="74" spans="1:5" ht="47.25" customHeight="1" thickBot="1">
      <c r="A74" s="160" t="s">
        <v>54</v>
      </c>
      <c r="B74" s="31" t="s">
        <v>141</v>
      </c>
      <c r="C74" s="24">
        <v>9900074040</v>
      </c>
      <c r="D74" s="24">
        <v>200</v>
      </c>
      <c r="E74" s="142">
        <v>200000</v>
      </c>
    </row>
    <row r="75" spans="1:5" ht="47.25" customHeight="1" thickBot="1">
      <c r="A75" s="116" t="s">
        <v>115</v>
      </c>
      <c r="B75" s="31" t="s">
        <v>171</v>
      </c>
      <c r="C75" s="24">
        <v>9900074000</v>
      </c>
      <c r="D75" s="24">
        <v>500</v>
      </c>
      <c r="E75" s="142">
        <v>91120.83</v>
      </c>
    </row>
    <row r="76" spans="1:5" ht="69.75" hidden="1" customHeight="1" thickBot="1">
      <c r="A76" s="96" t="s">
        <v>113</v>
      </c>
      <c r="B76" s="65" t="s">
        <v>112</v>
      </c>
      <c r="C76" s="61"/>
      <c r="D76" s="61"/>
      <c r="E76" s="148">
        <f>E77</f>
        <v>0</v>
      </c>
    </row>
    <row r="77" spans="1:5" ht="42" hidden="1" customHeight="1" thickBot="1">
      <c r="A77" s="97" t="s">
        <v>114</v>
      </c>
      <c r="B77" s="54" t="s">
        <v>112</v>
      </c>
      <c r="C77" s="42">
        <v>990000</v>
      </c>
      <c r="D77" s="42"/>
      <c r="E77" s="141">
        <f>E78</f>
        <v>0</v>
      </c>
    </row>
    <row r="78" spans="1:5" ht="41.25" hidden="1" customHeight="1" thickBot="1">
      <c r="A78" s="95" t="s">
        <v>115</v>
      </c>
      <c r="B78" s="31" t="s">
        <v>116</v>
      </c>
      <c r="C78" s="24">
        <v>9907600</v>
      </c>
      <c r="D78" s="24">
        <v>540</v>
      </c>
      <c r="E78" s="142"/>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6"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view="pageBreakPreview" topLeftCell="A4" zoomScaleNormal="100" zoomScaleSheetLayoutView="100" workbookViewId="0">
      <selection activeCell="D51" sqref="D51"/>
    </sheetView>
  </sheetViews>
  <sheetFormatPr defaultRowHeight="15"/>
  <cols>
    <col min="1" max="1" width="63.5703125" customWidth="1"/>
    <col min="2" max="2" width="14.42578125" customWidth="1"/>
    <col min="4" max="4" width="15" customWidth="1"/>
  </cols>
  <sheetData>
    <row r="1" spans="1:7" ht="15.75">
      <c r="A1" s="1"/>
      <c r="D1" s="1" t="s">
        <v>73</v>
      </c>
    </row>
    <row r="2" spans="1:7" ht="15.75">
      <c r="A2" s="1"/>
      <c r="D2" s="1" t="s">
        <v>1</v>
      </c>
    </row>
    <row r="3" spans="1:7" ht="15.75">
      <c r="A3" s="1"/>
      <c r="D3" s="1" t="s">
        <v>173</v>
      </c>
    </row>
    <row r="4" spans="1:7" ht="15.75">
      <c r="A4" s="1"/>
      <c r="D4" s="1" t="s">
        <v>44</v>
      </c>
    </row>
    <row r="5" spans="1:7" ht="15.75">
      <c r="A5" s="1"/>
      <c r="D5" s="1" t="s">
        <v>136</v>
      </c>
    </row>
    <row r="6" spans="1:7" ht="15.75">
      <c r="A6" s="18"/>
      <c r="D6" s="1" t="s">
        <v>174</v>
      </c>
    </row>
    <row r="7" spans="1:7" ht="17.25">
      <c r="A7" s="19"/>
      <c r="D7" s="1" t="s">
        <v>137</v>
      </c>
    </row>
    <row r="8" spans="1:7" ht="15.75">
      <c r="A8" s="3"/>
    </row>
    <row r="9" spans="1:7" ht="134.25" customHeight="1">
      <c r="A9" s="179" t="s">
        <v>180</v>
      </c>
      <c r="B9" s="179"/>
      <c r="C9" s="179"/>
      <c r="D9" s="179"/>
    </row>
    <row r="10" spans="1:7" ht="16.5" thickBot="1">
      <c r="A10" s="1"/>
      <c r="D10" s="21" t="s">
        <v>46</v>
      </c>
    </row>
    <row r="11" spans="1:7" ht="32.25" customHeight="1" thickBot="1">
      <c r="A11" s="22" t="s">
        <v>38</v>
      </c>
      <c r="B11" s="23" t="s">
        <v>48</v>
      </c>
      <c r="C11" s="23" t="s">
        <v>49</v>
      </c>
      <c r="D11" s="23" t="s">
        <v>4</v>
      </c>
    </row>
    <row r="12" spans="1:7" ht="19.5" thickBot="1">
      <c r="A12" s="11" t="s">
        <v>5</v>
      </c>
      <c r="B12" s="24"/>
      <c r="C12" s="24"/>
      <c r="D12" s="8">
        <f>D13+D16+D21+D35+D28</f>
        <v>2772500</v>
      </c>
    </row>
    <row r="13" spans="1:7" ht="96" customHeight="1" thickBot="1">
      <c r="A13" s="44" t="s">
        <v>178</v>
      </c>
      <c r="B13" s="45">
        <v>1710000000</v>
      </c>
      <c r="C13" s="45"/>
      <c r="D13" s="46">
        <f>D14</f>
        <v>0</v>
      </c>
      <c r="G13" s="158"/>
    </row>
    <row r="14" spans="1:7" ht="25.5" customHeight="1" thickBot="1">
      <c r="A14" s="43" t="s">
        <v>63</v>
      </c>
      <c r="B14" s="42">
        <v>1710103330</v>
      </c>
      <c r="C14" s="42"/>
      <c r="D14" s="40">
        <f>D15</f>
        <v>0</v>
      </c>
    </row>
    <row r="15" spans="1:7" ht="42" customHeight="1" thickBot="1">
      <c r="A15" s="9" t="s">
        <v>54</v>
      </c>
      <c r="B15" s="24">
        <v>1710103330</v>
      </c>
      <c r="C15" s="24">
        <v>200</v>
      </c>
      <c r="D15" s="10">
        <v>0</v>
      </c>
    </row>
    <row r="16" spans="1:7" ht="91.5" customHeight="1" thickBot="1">
      <c r="A16" s="111" t="s">
        <v>177</v>
      </c>
      <c r="B16" s="45">
        <v>2010000000</v>
      </c>
      <c r="C16" s="45"/>
      <c r="D16" s="46">
        <f>D17+D19</f>
        <v>100000</v>
      </c>
    </row>
    <row r="17" spans="1:4" ht="17.25" customHeight="1" thickBot="1">
      <c r="A17" s="94" t="s">
        <v>106</v>
      </c>
      <c r="B17" s="42">
        <v>2010174040</v>
      </c>
      <c r="C17" s="42"/>
      <c r="D17" s="40">
        <f>D18</f>
        <v>0</v>
      </c>
    </row>
    <row r="18" spans="1:4" ht="42" customHeight="1" thickBot="1">
      <c r="A18" s="86" t="s">
        <v>54</v>
      </c>
      <c r="B18" s="24">
        <v>2010174040</v>
      </c>
      <c r="C18" s="24">
        <v>200</v>
      </c>
      <c r="D18" s="10">
        <v>0</v>
      </c>
    </row>
    <row r="19" spans="1:4" ht="21.75" customHeight="1" thickBot="1">
      <c r="A19" s="94" t="s">
        <v>106</v>
      </c>
      <c r="B19" s="42">
        <v>20103150</v>
      </c>
      <c r="C19" s="42"/>
      <c r="D19" s="40">
        <f>D20</f>
        <v>100000</v>
      </c>
    </row>
    <row r="20" spans="1:4" ht="42" customHeight="1" thickBot="1">
      <c r="A20" s="103" t="s">
        <v>54</v>
      </c>
      <c r="B20" s="24">
        <v>20103150</v>
      </c>
      <c r="C20" s="24">
        <v>200</v>
      </c>
      <c r="D20" s="10">
        <v>100000</v>
      </c>
    </row>
    <row r="21" spans="1:4" ht="94.5" customHeight="1" thickBot="1">
      <c r="A21" s="44" t="s">
        <v>181</v>
      </c>
      <c r="B21" s="45">
        <v>2110000000</v>
      </c>
      <c r="C21" s="45"/>
      <c r="D21" s="46">
        <f>D22+D24+D26+D29+D31+D33</f>
        <v>772000</v>
      </c>
    </row>
    <row r="22" spans="1:4" ht="21.75" customHeight="1" thickBot="1">
      <c r="A22" s="44" t="s">
        <v>100</v>
      </c>
      <c r="B22" s="45" t="s">
        <v>129</v>
      </c>
      <c r="C22" s="45"/>
      <c r="D22" s="40">
        <f>D23</f>
        <v>0</v>
      </c>
    </row>
    <row r="23" spans="1:4" ht="38.25" customHeight="1" thickBot="1">
      <c r="A23" s="103" t="s">
        <v>54</v>
      </c>
      <c r="B23" s="104" t="s">
        <v>129</v>
      </c>
      <c r="C23" s="91">
        <v>200</v>
      </c>
      <c r="D23" s="105"/>
    </row>
    <row r="24" spans="1:4" ht="22.5" customHeight="1" thickBot="1">
      <c r="A24" s="44" t="s">
        <v>100</v>
      </c>
      <c r="B24" s="45">
        <v>2110203560</v>
      </c>
      <c r="C24" s="45"/>
      <c r="D24" s="46">
        <f>D25</f>
        <v>0</v>
      </c>
    </row>
    <row r="25" spans="1:4" ht="43.5" customHeight="1" thickBot="1">
      <c r="A25" s="84" t="s">
        <v>54</v>
      </c>
      <c r="B25" s="91">
        <v>2110203560</v>
      </c>
      <c r="C25" s="91">
        <v>200</v>
      </c>
      <c r="D25" s="92">
        <v>0</v>
      </c>
    </row>
    <row r="26" spans="1:4" ht="40.5" customHeight="1" thickBot="1">
      <c r="A26" s="43" t="s">
        <v>66</v>
      </c>
      <c r="B26" s="42">
        <v>2110306050</v>
      </c>
      <c r="C26" s="42"/>
      <c r="D26" s="40">
        <f>D27</f>
        <v>50000</v>
      </c>
    </row>
    <row r="27" spans="1:4" ht="36" customHeight="1" thickBot="1">
      <c r="A27" s="9" t="s">
        <v>54</v>
      </c>
      <c r="B27" s="24">
        <v>2110306050</v>
      </c>
      <c r="C27" s="24">
        <v>200</v>
      </c>
      <c r="D27" s="10">
        <v>50000</v>
      </c>
    </row>
    <row r="28" spans="1:4" ht="36" customHeight="1" thickBot="1">
      <c r="A28" s="120" t="s">
        <v>40</v>
      </c>
      <c r="B28" s="24">
        <v>2110306050</v>
      </c>
      <c r="C28" s="24">
        <v>800</v>
      </c>
      <c r="D28" s="10">
        <v>0</v>
      </c>
    </row>
    <row r="29" spans="1:4" ht="36" customHeight="1" thickBot="1">
      <c r="A29" s="43" t="s">
        <v>66</v>
      </c>
      <c r="B29" s="45">
        <v>21106400</v>
      </c>
      <c r="C29" s="45"/>
      <c r="D29" s="46">
        <f>D30</f>
        <v>0</v>
      </c>
    </row>
    <row r="30" spans="1:4" ht="36" customHeight="1" thickBot="1">
      <c r="A30" s="86" t="s">
        <v>54</v>
      </c>
      <c r="B30" s="91">
        <v>21106400</v>
      </c>
      <c r="C30" s="24">
        <v>200</v>
      </c>
      <c r="D30" s="10"/>
    </row>
    <row r="31" spans="1:4" ht="25.5" customHeight="1" thickBot="1">
      <c r="A31" s="43" t="s">
        <v>66</v>
      </c>
      <c r="B31" s="42">
        <v>2110374040</v>
      </c>
      <c r="C31" s="42"/>
      <c r="D31" s="40">
        <f>D32</f>
        <v>700000</v>
      </c>
    </row>
    <row r="32" spans="1:4" ht="37.5" customHeight="1" thickBot="1">
      <c r="A32" s="86" t="s">
        <v>54</v>
      </c>
      <c r="B32" s="24">
        <v>2110374040</v>
      </c>
      <c r="C32" s="24">
        <v>200</v>
      </c>
      <c r="D32" s="10">
        <v>700000</v>
      </c>
    </row>
    <row r="33" spans="1:4" ht="37.5" customHeight="1" thickBot="1">
      <c r="A33" s="43" t="s">
        <v>100</v>
      </c>
      <c r="B33" s="42">
        <v>2110100000</v>
      </c>
      <c r="C33" s="42"/>
      <c r="D33" s="40">
        <f>D34</f>
        <v>22000</v>
      </c>
    </row>
    <row r="34" spans="1:4" ht="37.5" customHeight="1" thickBot="1">
      <c r="A34" s="114" t="s">
        <v>40</v>
      </c>
      <c r="B34" s="24">
        <v>2110103610</v>
      </c>
      <c r="C34" s="24">
        <v>200</v>
      </c>
      <c r="D34" s="10">
        <v>22000</v>
      </c>
    </row>
    <row r="35" spans="1:4" ht="24.75" customHeight="1" thickBot="1">
      <c r="A35" s="44" t="s">
        <v>42</v>
      </c>
      <c r="B35" s="45">
        <v>9900000000</v>
      </c>
      <c r="C35" s="45"/>
      <c r="D35" s="46">
        <f>D36+D38+D42+D44+D46+D48</f>
        <v>1900500</v>
      </c>
    </row>
    <row r="36" spans="1:4" ht="22.5" customHeight="1" thickBot="1">
      <c r="A36" s="43" t="s">
        <v>52</v>
      </c>
      <c r="B36" s="42">
        <v>9900002030</v>
      </c>
      <c r="C36" s="42"/>
      <c r="D36" s="40">
        <f>D37</f>
        <v>654000</v>
      </c>
    </row>
    <row r="37" spans="1:4" ht="64.5" customHeight="1" thickBot="1">
      <c r="A37" s="9" t="s">
        <v>53</v>
      </c>
      <c r="B37" s="24">
        <v>9900002030</v>
      </c>
      <c r="C37" s="24">
        <v>100</v>
      </c>
      <c r="D37" s="10">
        <v>654000</v>
      </c>
    </row>
    <row r="38" spans="1:4" ht="24" customHeight="1" thickBot="1">
      <c r="A38" s="43" t="s">
        <v>39</v>
      </c>
      <c r="B38" s="42">
        <v>9900002040</v>
      </c>
      <c r="C38" s="42"/>
      <c r="D38" s="40">
        <f>D39+D40+D41</f>
        <v>1156000</v>
      </c>
    </row>
    <row r="39" spans="1:4" ht="63" customHeight="1" thickBot="1">
      <c r="A39" s="9" t="s">
        <v>53</v>
      </c>
      <c r="B39" s="24">
        <v>9900002040</v>
      </c>
      <c r="C39" s="24">
        <v>100</v>
      </c>
      <c r="D39" s="10">
        <v>725000</v>
      </c>
    </row>
    <row r="40" spans="1:4" ht="44.25" customHeight="1" thickBot="1">
      <c r="A40" s="9" t="s">
        <v>54</v>
      </c>
      <c r="B40" s="24">
        <v>9900002040</v>
      </c>
      <c r="C40" s="24">
        <v>200</v>
      </c>
      <c r="D40" s="10">
        <v>410000</v>
      </c>
    </row>
    <row r="41" spans="1:4" ht="21.75" customHeight="1" thickBot="1">
      <c r="A41" s="9" t="s">
        <v>40</v>
      </c>
      <c r="B41" s="24">
        <v>9900002040</v>
      </c>
      <c r="C41" s="24">
        <v>800</v>
      </c>
      <c r="D41" s="10">
        <v>21000</v>
      </c>
    </row>
    <row r="42" spans="1:4" ht="21.75" customHeight="1" thickBot="1">
      <c r="A42" s="43" t="s">
        <v>63</v>
      </c>
      <c r="B42" s="42">
        <v>9900003330</v>
      </c>
      <c r="C42" s="42"/>
      <c r="D42" s="40">
        <f>D43</f>
        <v>0</v>
      </c>
    </row>
    <row r="43" spans="1:4" ht="21.75" customHeight="1" thickBot="1">
      <c r="A43" s="100" t="s">
        <v>54</v>
      </c>
      <c r="B43" s="42">
        <v>9900003330</v>
      </c>
      <c r="C43" s="24">
        <v>200</v>
      </c>
      <c r="D43" s="10"/>
    </row>
    <row r="44" spans="1:4" ht="24" customHeight="1" thickBot="1">
      <c r="A44" s="43" t="s">
        <v>61</v>
      </c>
      <c r="B44" s="42">
        <v>99003480</v>
      </c>
      <c r="C44" s="42"/>
      <c r="D44" s="40">
        <f>D45</f>
        <v>0</v>
      </c>
    </row>
    <row r="45" spans="1:4" ht="21.75" customHeight="1" thickBot="1">
      <c r="A45" s="9" t="s">
        <v>40</v>
      </c>
      <c r="B45" s="24">
        <v>99003480</v>
      </c>
      <c r="C45" s="24">
        <v>800</v>
      </c>
      <c r="D45" s="10"/>
    </row>
    <row r="46" spans="1:4" ht="26.25" customHeight="1" thickBot="1">
      <c r="A46" s="41" t="s">
        <v>56</v>
      </c>
      <c r="B46" s="42">
        <v>99007500</v>
      </c>
      <c r="C46" s="51"/>
      <c r="D46" s="40">
        <f>D47</f>
        <v>10000</v>
      </c>
    </row>
    <row r="47" spans="1:4" ht="26.25" customHeight="1" thickBot="1">
      <c r="A47" s="26" t="s">
        <v>40</v>
      </c>
      <c r="B47" s="24">
        <v>99007500</v>
      </c>
      <c r="C47" s="24">
        <v>800</v>
      </c>
      <c r="D47" s="10">
        <v>10000</v>
      </c>
    </row>
    <row r="48" spans="1:4" ht="41.25" customHeight="1" thickBot="1">
      <c r="A48" s="41" t="s">
        <v>59</v>
      </c>
      <c r="B48" s="42">
        <v>9900051180</v>
      </c>
      <c r="C48" s="42"/>
      <c r="D48" s="40">
        <f>D49+D50</f>
        <v>80500</v>
      </c>
    </row>
    <row r="49" spans="1:4" ht="61.5" customHeight="1" thickBot="1">
      <c r="A49" s="26" t="s">
        <v>53</v>
      </c>
      <c r="B49" s="24">
        <v>9900051180</v>
      </c>
      <c r="C49" s="24">
        <v>100</v>
      </c>
      <c r="D49" s="10">
        <v>75500</v>
      </c>
    </row>
    <row r="50" spans="1:4" ht="40.5" customHeight="1" thickBot="1">
      <c r="A50" s="9" t="s">
        <v>54</v>
      </c>
      <c r="B50" s="24">
        <v>9900051180</v>
      </c>
      <c r="C50" s="24">
        <v>200</v>
      </c>
      <c r="D50" s="10">
        <v>5000</v>
      </c>
    </row>
  </sheetData>
  <mergeCells count="1">
    <mergeCell ref="A9:D9"/>
  </mergeCells>
  <pageMargins left="0.7" right="0.7" top="0.75" bottom="0.75" header="0.3" footer="0.3"/>
  <pageSetup paperSize="9" scale="87" fitToHeight="0" orientation="portrait" horizontalDpi="180" verticalDpi="180"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54"/>
  <sheetViews>
    <sheetView workbookViewId="0">
      <selection activeCell="E54" sqref="E54"/>
    </sheetView>
  </sheetViews>
  <sheetFormatPr defaultRowHeight="15"/>
  <cols>
    <col min="1" max="1" width="39.7109375" customWidth="1"/>
    <col min="2" max="2" width="12.42578125" customWidth="1"/>
    <col min="3" max="5" width="17.140625" customWidth="1"/>
  </cols>
  <sheetData>
    <row r="1" spans="1:5" ht="15.75">
      <c r="A1" s="1"/>
      <c r="E1" s="1" t="s">
        <v>70</v>
      </c>
    </row>
    <row r="2" spans="1:5" ht="15.75">
      <c r="A2" s="1"/>
      <c r="E2" s="1" t="s">
        <v>1</v>
      </c>
    </row>
    <row r="3" spans="1:5" ht="15.75">
      <c r="A3" s="1"/>
      <c r="E3" s="1" t="s">
        <v>173</v>
      </c>
    </row>
    <row r="4" spans="1:5" ht="15.75">
      <c r="A4" s="1"/>
      <c r="E4" s="1" t="s">
        <v>44</v>
      </c>
    </row>
    <row r="5" spans="1:5" ht="15.75">
      <c r="A5" s="1"/>
      <c r="E5" s="1" t="s">
        <v>136</v>
      </c>
    </row>
    <row r="6" spans="1:5" ht="15.75">
      <c r="A6" s="18"/>
      <c r="E6" s="1" t="s">
        <v>174</v>
      </c>
    </row>
    <row r="7" spans="1:5" ht="15.75">
      <c r="A7" s="34"/>
      <c r="E7" s="1" t="s">
        <v>137</v>
      </c>
    </row>
    <row r="8" spans="1:5" ht="15.75" customHeight="1">
      <c r="A8" s="164" t="s">
        <v>182</v>
      </c>
      <c r="B8" s="164"/>
      <c r="C8" s="164"/>
      <c r="D8" s="164"/>
      <c r="E8" s="164"/>
    </row>
    <row r="9" spans="1:5" ht="15.75" customHeight="1">
      <c r="A9" s="164"/>
      <c r="B9" s="164"/>
      <c r="C9" s="164"/>
      <c r="D9" s="164"/>
      <c r="E9" s="164"/>
    </row>
    <row r="10" spans="1:5" ht="15.75" customHeight="1">
      <c r="A10" s="164"/>
      <c r="B10" s="164"/>
      <c r="C10" s="164"/>
      <c r="D10" s="164"/>
      <c r="E10" s="164"/>
    </row>
    <row r="11" spans="1:5" ht="16.5" thickBot="1">
      <c r="A11" s="1"/>
      <c r="E11" s="1" t="s">
        <v>72</v>
      </c>
    </row>
    <row r="12" spans="1:5" ht="15.75" customHeight="1">
      <c r="A12" s="32"/>
      <c r="B12" s="35"/>
      <c r="C12" s="35"/>
      <c r="D12" s="35"/>
      <c r="E12" s="35"/>
    </row>
    <row r="13" spans="1:5" ht="23.25" customHeight="1" thickBot="1">
      <c r="A13" s="33" t="s">
        <v>38</v>
      </c>
      <c r="B13" s="24" t="s">
        <v>71</v>
      </c>
      <c r="C13" s="24" t="s">
        <v>74</v>
      </c>
      <c r="D13" s="24" t="s">
        <v>49</v>
      </c>
      <c r="E13" s="24" t="s">
        <v>4</v>
      </c>
    </row>
    <row r="14" spans="1:5" ht="19.5" thickBot="1">
      <c r="A14" s="11" t="s">
        <v>75</v>
      </c>
      <c r="B14" s="24"/>
      <c r="C14" s="24"/>
      <c r="D14" s="24"/>
      <c r="E14" s="8">
        <f>E15+E18+E23+E37+E30</f>
        <v>2772500</v>
      </c>
    </row>
    <row r="15" spans="1:5" ht="150.75" thickBot="1">
      <c r="A15" s="44" t="s">
        <v>178</v>
      </c>
      <c r="B15" s="45">
        <v>791</v>
      </c>
      <c r="C15" s="45">
        <v>1710000000</v>
      </c>
      <c r="D15" s="50"/>
      <c r="E15" s="46">
        <f>E16</f>
        <v>0</v>
      </c>
    </row>
    <row r="16" spans="1:5" ht="41.25" customHeight="1" thickBot="1">
      <c r="A16" s="43" t="s">
        <v>63</v>
      </c>
      <c r="B16" s="42">
        <v>791</v>
      </c>
      <c r="C16" s="42">
        <v>1710103330</v>
      </c>
      <c r="D16" s="42"/>
      <c r="E16" s="40">
        <f>E17</f>
        <v>0</v>
      </c>
    </row>
    <row r="17" spans="1:5" ht="41.25" customHeight="1" thickBot="1">
      <c r="A17" s="9" t="s">
        <v>54</v>
      </c>
      <c r="B17" s="24">
        <v>791</v>
      </c>
      <c r="C17" s="24">
        <v>1710103330</v>
      </c>
      <c r="D17" s="24">
        <v>200</v>
      </c>
      <c r="E17" s="10"/>
    </row>
    <row r="18" spans="1:5" ht="150.75" customHeight="1" thickBot="1">
      <c r="A18" s="111" t="s">
        <v>177</v>
      </c>
      <c r="B18" s="48">
        <v>791</v>
      </c>
      <c r="C18" s="48"/>
      <c r="D18" s="48"/>
      <c r="E18" s="49">
        <f>E19+E22</f>
        <v>100000</v>
      </c>
    </row>
    <row r="19" spans="1:5" ht="23.25" customHeight="1" thickBot="1">
      <c r="A19" s="98" t="s">
        <v>106</v>
      </c>
      <c r="B19" s="42">
        <v>791</v>
      </c>
      <c r="C19" s="42">
        <v>2010000000</v>
      </c>
      <c r="D19" s="42"/>
      <c r="E19" s="40">
        <f>E20</f>
        <v>0</v>
      </c>
    </row>
    <row r="20" spans="1:5" ht="41.25" customHeight="1" thickBot="1">
      <c r="A20" s="86" t="s">
        <v>54</v>
      </c>
      <c r="B20" s="24">
        <v>791</v>
      </c>
      <c r="C20" s="24">
        <v>2010174040</v>
      </c>
      <c r="D20" s="24">
        <v>200</v>
      </c>
      <c r="E20" s="10">
        <v>0</v>
      </c>
    </row>
    <row r="21" spans="1:5" ht="18.75" customHeight="1" thickBot="1">
      <c r="A21" s="98" t="s">
        <v>106</v>
      </c>
      <c r="B21" s="42">
        <v>791</v>
      </c>
      <c r="C21" s="42">
        <v>20100000</v>
      </c>
      <c r="D21" s="42"/>
      <c r="E21" s="40">
        <f>E22</f>
        <v>100000</v>
      </c>
    </row>
    <row r="22" spans="1:5" ht="41.25" customHeight="1" thickBot="1">
      <c r="A22" s="103" t="s">
        <v>54</v>
      </c>
      <c r="B22" s="24">
        <v>791</v>
      </c>
      <c r="C22" s="24">
        <v>20103150</v>
      </c>
      <c r="D22" s="24">
        <v>200</v>
      </c>
      <c r="E22" s="10">
        <v>100000</v>
      </c>
    </row>
    <row r="23" spans="1:5" ht="176.25" customHeight="1" thickBot="1">
      <c r="A23" s="44" t="s">
        <v>181</v>
      </c>
      <c r="B23" s="45">
        <v>791</v>
      </c>
      <c r="C23" s="45">
        <v>2110000000</v>
      </c>
      <c r="D23" s="45"/>
      <c r="E23" s="46">
        <f>E24+E26+E28+E31+E33+E35</f>
        <v>772000</v>
      </c>
    </row>
    <row r="24" spans="1:5" ht="24" customHeight="1" thickBot="1">
      <c r="A24" s="44" t="s">
        <v>100</v>
      </c>
      <c r="B24" s="45">
        <v>791</v>
      </c>
      <c r="C24" s="45">
        <v>2110203560</v>
      </c>
      <c r="D24" s="45"/>
      <c r="E24" s="46">
        <f>E25</f>
        <v>0</v>
      </c>
    </row>
    <row r="25" spans="1:5" ht="48.75" customHeight="1" thickBot="1">
      <c r="A25" s="93" t="s">
        <v>54</v>
      </c>
      <c r="B25" s="91">
        <v>791</v>
      </c>
      <c r="C25" s="91">
        <v>2110203560</v>
      </c>
      <c r="D25" s="91">
        <v>200</v>
      </c>
      <c r="E25" s="92">
        <v>0</v>
      </c>
    </row>
    <row r="26" spans="1:5" ht="24.75" customHeight="1" thickBot="1">
      <c r="A26" s="44" t="s">
        <v>100</v>
      </c>
      <c r="B26" s="45">
        <v>791</v>
      </c>
      <c r="C26" s="45" t="s">
        <v>129</v>
      </c>
      <c r="D26" s="42"/>
      <c r="E26" s="40">
        <f>E27</f>
        <v>0</v>
      </c>
    </row>
    <row r="27" spans="1:5" ht="48.75" customHeight="1" thickBot="1">
      <c r="A27" s="93" t="s">
        <v>54</v>
      </c>
      <c r="B27" s="104">
        <v>791</v>
      </c>
      <c r="C27" s="104" t="s">
        <v>129</v>
      </c>
      <c r="D27" s="91">
        <v>200</v>
      </c>
      <c r="E27" s="92"/>
    </row>
    <row r="28" spans="1:5" ht="59.25" customHeight="1" thickBot="1">
      <c r="A28" s="43" t="s">
        <v>66</v>
      </c>
      <c r="B28" s="42">
        <v>791</v>
      </c>
      <c r="C28" s="42">
        <v>2110306050</v>
      </c>
      <c r="D28" s="42"/>
      <c r="E28" s="40">
        <f>E29</f>
        <v>50000</v>
      </c>
    </row>
    <row r="29" spans="1:5" ht="42.75" customHeight="1" thickBot="1">
      <c r="A29" s="9" t="s">
        <v>54</v>
      </c>
      <c r="B29" s="24">
        <v>791</v>
      </c>
      <c r="C29" s="24">
        <v>2110306050</v>
      </c>
      <c r="D29" s="24">
        <v>200</v>
      </c>
      <c r="E29" s="10">
        <v>50000</v>
      </c>
    </row>
    <row r="30" spans="1:5" ht="42.75" customHeight="1" thickBot="1">
      <c r="A30" s="120" t="s">
        <v>40</v>
      </c>
      <c r="B30" s="24">
        <v>791</v>
      </c>
      <c r="C30" s="24">
        <v>2110306050</v>
      </c>
      <c r="D30" s="24">
        <v>800</v>
      </c>
      <c r="E30" s="10">
        <v>0</v>
      </c>
    </row>
    <row r="31" spans="1:5" ht="56.25" customHeight="1" thickBot="1">
      <c r="A31" s="43" t="s">
        <v>100</v>
      </c>
      <c r="B31" s="42">
        <v>791</v>
      </c>
      <c r="C31" s="42">
        <v>2110100000</v>
      </c>
      <c r="D31" s="42"/>
      <c r="E31" s="40">
        <f>E32</f>
        <v>22000</v>
      </c>
    </row>
    <row r="32" spans="1:5" ht="41.25" customHeight="1" thickBot="1">
      <c r="A32" s="99" t="s">
        <v>40</v>
      </c>
      <c r="B32" s="24">
        <v>791</v>
      </c>
      <c r="C32" s="91">
        <v>2110103610</v>
      </c>
      <c r="D32" s="24">
        <v>200</v>
      </c>
      <c r="E32" s="10">
        <v>22000</v>
      </c>
    </row>
    <row r="33" spans="1:5" ht="45.75" customHeight="1" thickBot="1">
      <c r="A33" s="43" t="s">
        <v>66</v>
      </c>
      <c r="B33" s="42">
        <v>791</v>
      </c>
      <c r="C33" s="42">
        <v>2110374040</v>
      </c>
      <c r="D33" s="42"/>
      <c r="E33" s="40">
        <f>E34</f>
        <v>700000</v>
      </c>
    </row>
    <row r="34" spans="1:5" ht="40.5" customHeight="1" thickBot="1">
      <c r="A34" s="86" t="s">
        <v>54</v>
      </c>
      <c r="B34" s="24">
        <v>791</v>
      </c>
      <c r="C34" s="91">
        <v>2110374040</v>
      </c>
      <c r="D34" s="24">
        <v>200</v>
      </c>
      <c r="E34" s="10">
        <v>700000</v>
      </c>
    </row>
    <row r="35" spans="1:5" ht="63" customHeight="1" thickBot="1">
      <c r="A35" s="43" t="s">
        <v>130</v>
      </c>
      <c r="B35" s="42">
        <v>791</v>
      </c>
      <c r="C35" s="42">
        <v>2110474040</v>
      </c>
      <c r="D35" s="42"/>
      <c r="E35" s="40">
        <f>E36</f>
        <v>0</v>
      </c>
    </row>
    <row r="36" spans="1:5" ht="40.5" customHeight="1" thickBot="1">
      <c r="A36" s="114" t="s">
        <v>54</v>
      </c>
      <c r="B36" s="24">
        <v>791</v>
      </c>
      <c r="C36" s="91">
        <v>2110474040</v>
      </c>
      <c r="D36" s="24">
        <v>200</v>
      </c>
      <c r="E36" s="10"/>
    </row>
    <row r="37" spans="1:5" ht="24" customHeight="1" thickBot="1">
      <c r="A37" s="44" t="s">
        <v>42</v>
      </c>
      <c r="B37" s="45">
        <v>791</v>
      </c>
      <c r="C37" s="45">
        <v>9900000000</v>
      </c>
      <c r="D37" s="45"/>
      <c r="E37" s="46">
        <f>E38+E40+E46+E48+E50+E52</f>
        <v>1900500</v>
      </c>
    </row>
    <row r="38" spans="1:5" ht="39" customHeight="1" thickBot="1">
      <c r="A38" s="43" t="s">
        <v>52</v>
      </c>
      <c r="B38" s="42">
        <v>791</v>
      </c>
      <c r="C38" s="42">
        <v>9900002030</v>
      </c>
      <c r="D38" s="42"/>
      <c r="E38" s="40">
        <f>E39</f>
        <v>654000</v>
      </c>
    </row>
    <row r="39" spans="1:5" ht="94.5" thickBot="1">
      <c r="A39" s="9" t="s">
        <v>53</v>
      </c>
      <c r="B39" s="24">
        <v>791</v>
      </c>
      <c r="C39" s="24">
        <v>9900002030</v>
      </c>
      <c r="D39" s="24">
        <v>100</v>
      </c>
      <c r="E39" s="10">
        <v>654000</v>
      </c>
    </row>
    <row r="40" spans="1:5" ht="19.5" thickBot="1">
      <c r="A40" s="43" t="s">
        <v>39</v>
      </c>
      <c r="B40" s="42">
        <v>791</v>
      </c>
      <c r="C40" s="42">
        <v>9900002040</v>
      </c>
      <c r="D40" s="42"/>
      <c r="E40" s="40">
        <f>E41+E42+E44</f>
        <v>1156000</v>
      </c>
    </row>
    <row r="41" spans="1:5" ht="94.5" thickBot="1">
      <c r="A41" s="9" t="s">
        <v>53</v>
      </c>
      <c r="B41" s="24">
        <v>791</v>
      </c>
      <c r="C41" s="24">
        <v>9900002040</v>
      </c>
      <c r="D41" s="24">
        <v>100</v>
      </c>
      <c r="E41" s="10">
        <v>725000</v>
      </c>
    </row>
    <row r="42" spans="1:5" ht="21.75" customHeight="1">
      <c r="A42" s="180" t="s">
        <v>54</v>
      </c>
      <c r="B42" s="182">
        <v>791</v>
      </c>
      <c r="C42" s="182">
        <v>9900002040</v>
      </c>
      <c r="D42" s="182">
        <v>200</v>
      </c>
      <c r="E42" s="184">
        <v>410000</v>
      </c>
    </row>
    <row r="43" spans="1:5" ht="15.75" thickBot="1">
      <c r="A43" s="181"/>
      <c r="B43" s="183"/>
      <c r="C43" s="183"/>
      <c r="D43" s="183"/>
      <c r="E43" s="185"/>
    </row>
    <row r="44" spans="1:5">
      <c r="A44" s="180" t="s">
        <v>40</v>
      </c>
      <c r="B44" s="182">
        <v>791</v>
      </c>
      <c r="C44" s="182">
        <v>9900002040</v>
      </c>
      <c r="D44" s="182">
        <v>800</v>
      </c>
      <c r="E44" s="184">
        <v>21000</v>
      </c>
    </row>
    <row r="45" spans="1:5" ht="15.75" thickBot="1">
      <c r="A45" s="181"/>
      <c r="B45" s="183"/>
      <c r="C45" s="183"/>
      <c r="D45" s="183"/>
      <c r="E45" s="185"/>
    </row>
    <row r="46" spans="1:5" ht="38.25" thickBot="1">
      <c r="A46" s="43" t="s">
        <v>63</v>
      </c>
      <c r="B46" s="42">
        <v>791</v>
      </c>
      <c r="C46" s="42">
        <v>9900003330</v>
      </c>
      <c r="D46" s="42"/>
      <c r="E46" s="40">
        <f>E47</f>
        <v>0</v>
      </c>
    </row>
    <row r="47" spans="1:5" ht="38.25" thickBot="1">
      <c r="A47" s="100" t="s">
        <v>54</v>
      </c>
      <c r="B47" s="104">
        <v>791</v>
      </c>
      <c r="C47" s="104">
        <v>9900003330</v>
      </c>
      <c r="D47" s="24">
        <v>200</v>
      </c>
      <c r="E47" s="10"/>
    </row>
    <row r="48" spans="1:5" ht="38.25" thickBot="1">
      <c r="A48" s="43" t="s">
        <v>61</v>
      </c>
      <c r="B48" s="42">
        <v>791</v>
      </c>
      <c r="C48" s="42">
        <v>99003480</v>
      </c>
      <c r="D48" s="42"/>
      <c r="E48" s="40">
        <f>E49</f>
        <v>0</v>
      </c>
    </row>
    <row r="49" spans="1:5" ht="19.5" thickBot="1">
      <c r="A49" s="9" t="s">
        <v>40</v>
      </c>
      <c r="B49" s="24">
        <v>791</v>
      </c>
      <c r="C49" s="24">
        <v>99003480</v>
      </c>
      <c r="D49" s="24">
        <v>800</v>
      </c>
      <c r="E49" s="10"/>
    </row>
    <row r="50" spans="1:5" ht="38.25" thickBot="1">
      <c r="A50" s="41" t="s">
        <v>56</v>
      </c>
      <c r="B50" s="42">
        <v>791</v>
      </c>
      <c r="C50" s="42">
        <v>99007500</v>
      </c>
      <c r="D50" s="42"/>
      <c r="E50" s="40">
        <f>E51</f>
        <v>10000</v>
      </c>
    </row>
    <row r="51" spans="1:5" ht="19.5" thickBot="1">
      <c r="A51" s="26" t="s">
        <v>40</v>
      </c>
      <c r="B51" s="24">
        <v>791</v>
      </c>
      <c r="C51" s="24">
        <v>99007500</v>
      </c>
      <c r="D51" s="24">
        <v>800</v>
      </c>
      <c r="E51" s="10">
        <v>10000</v>
      </c>
    </row>
    <row r="52" spans="1:5" ht="75.75" thickBot="1">
      <c r="A52" s="41" t="s">
        <v>59</v>
      </c>
      <c r="B52" s="42">
        <v>791</v>
      </c>
      <c r="C52" s="42">
        <v>9900051180</v>
      </c>
      <c r="D52" s="42"/>
      <c r="E52" s="40">
        <f>E53+E54</f>
        <v>80500</v>
      </c>
    </row>
    <row r="53" spans="1:5" ht="94.5" thickBot="1">
      <c r="A53" s="9" t="s">
        <v>53</v>
      </c>
      <c r="B53" s="24">
        <v>791</v>
      </c>
      <c r="C53" s="24">
        <v>9900051180</v>
      </c>
      <c r="D53" s="24">
        <v>100</v>
      </c>
      <c r="E53" s="10">
        <v>75500</v>
      </c>
    </row>
    <row r="54" spans="1:5" ht="38.25" thickBot="1">
      <c r="A54" s="26" t="s">
        <v>54</v>
      </c>
      <c r="B54" s="24">
        <v>791</v>
      </c>
      <c r="C54" s="24">
        <v>9900051180</v>
      </c>
      <c r="D54" s="24">
        <v>200</v>
      </c>
      <c r="E54" s="10">
        <v>5000</v>
      </c>
    </row>
  </sheetData>
  <mergeCells count="11">
    <mergeCell ref="A8:E10"/>
    <mergeCell ref="A44:A45"/>
    <mergeCell ref="B44:B45"/>
    <mergeCell ref="C44:C45"/>
    <mergeCell ref="D44:D45"/>
    <mergeCell ref="E44:E45"/>
    <mergeCell ref="A42:A43"/>
    <mergeCell ref="B42:B43"/>
    <mergeCell ref="C42:C43"/>
    <mergeCell ref="D42:D43"/>
    <mergeCell ref="E42:E43"/>
  </mergeCells>
  <pageMargins left="0.7" right="0.7" top="0.75" bottom="0.75" header="0.3" footer="0.3"/>
  <pageSetup paperSize="9" scale="34" orientation="portrait" verticalDpi="0" r:id="rId1"/>
</worksheet>
</file>

<file path=xl/worksheets/sheet5.xml><?xml version="1.0" encoding="utf-8"?>
<worksheet xmlns="http://schemas.openxmlformats.org/spreadsheetml/2006/main" xmlns:r="http://schemas.openxmlformats.org/officeDocument/2006/relationships">
  <dimension ref="A1:E16"/>
  <sheetViews>
    <sheetView tabSelected="1" workbookViewId="0">
      <selection activeCell="G5" sqref="G5"/>
    </sheetView>
  </sheetViews>
  <sheetFormatPr defaultRowHeight="15"/>
  <cols>
    <col min="1" max="1" width="36.28515625" customWidth="1"/>
    <col min="2" max="2" width="56.28515625" customWidth="1"/>
    <col min="3" max="3" width="17" customWidth="1"/>
    <col min="4" max="4" width="0.28515625" hidden="1" customWidth="1"/>
    <col min="5" max="5" width="9.140625" hidden="1" customWidth="1"/>
    <col min="6" max="6" width="1" customWidth="1"/>
  </cols>
  <sheetData>
    <row r="1" spans="1:3" ht="18.75">
      <c r="A1" s="36"/>
      <c r="C1" s="1" t="s">
        <v>82</v>
      </c>
    </row>
    <row r="2" spans="1:3" ht="18.75">
      <c r="A2" s="36"/>
      <c r="C2" s="1" t="s">
        <v>1</v>
      </c>
    </row>
    <row r="3" spans="1:3" ht="18.75">
      <c r="A3" s="36"/>
      <c r="C3" s="1" t="s">
        <v>173</v>
      </c>
    </row>
    <row r="4" spans="1:3" ht="18.75">
      <c r="A4" s="36"/>
      <c r="C4" s="1" t="s">
        <v>44</v>
      </c>
    </row>
    <row r="5" spans="1:3" ht="18.75">
      <c r="A5" s="36"/>
      <c r="B5" t="s">
        <v>191</v>
      </c>
      <c r="C5" s="1" t="s">
        <v>192</v>
      </c>
    </row>
    <row r="6" spans="1:3" ht="18.75">
      <c r="A6" s="36"/>
      <c r="C6" s="1" t="s">
        <v>174</v>
      </c>
    </row>
    <row r="7" spans="1:3" ht="18.75">
      <c r="A7" s="36"/>
      <c r="C7" s="1" t="s">
        <v>137</v>
      </c>
    </row>
    <row r="8" spans="1:3" ht="18.75">
      <c r="A8" s="37"/>
    </row>
    <row r="9" spans="1:3" ht="113.25" customHeight="1">
      <c r="A9" s="191" t="s">
        <v>183</v>
      </c>
      <c r="B9" s="191"/>
      <c r="C9" s="191"/>
    </row>
    <row r="10" spans="1:3" ht="19.5" thickBot="1">
      <c r="A10" s="36"/>
      <c r="C10" s="36" t="s">
        <v>76</v>
      </c>
    </row>
    <row r="11" spans="1:3" ht="85.5" customHeight="1" thickBot="1">
      <c r="A11" s="32" t="s">
        <v>81</v>
      </c>
      <c r="B11" s="38" t="s">
        <v>85</v>
      </c>
      <c r="C11" s="39" t="s">
        <v>77</v>
      </c>
    </row>
    <row r="12" spans="1:3" ht="41.25" customHeight="1" thickBot="1">
      <c r="A12" s="186" t="s">
        <v>78</v>
      </c>
      <c r="B12" s="187"/>
      <c r="C12" s="188"/>
    </row>
    <row r="13" spans="1:3" ht="41.25" customHeight="1" thickBot="1">
      <c r="A13" s="26" t="s">
        <v>84</v>
      </c>
      <c r="B13" s="7" t="s">
        <v>79</v>
      </c>
      <c r="C13" s="113">
        <v>344931.47</v>
      </c>
    </row>
    <row r="14" spans="1:3" ht="38.25" thickBot="1">
      <c r="A14" s="26" t="s">
        <v>83</v>
      </c>
      <c r="B14" s="7" t="s">
        <v>80</v>
      </c>
      <c r="C14" s="113">
        <v>9075.26</v>
      </c>
    </row>
    <row r="15" spans="1:3" ht="19.5" thickBot="1">
      <c r="A15" s="189"/>
      <c r="B15" s="190"/>
      <c r="C15" s="7"/>
    </row>
    <row r="16" spans="1:3" ht="18.75">
      <c r="A16" s="27"/>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2020-08-31T04:50:01Z</dcterms:modified>
</cp:coreProperties>
</file>